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FL\AAB\2-Gewässerschutz\Ammoniak\0_Harnsammelrinne\Rindvieh - Dimensionierung Harnsammelrinne\"/>
    </mc:Choice>
  </mc:AlternateContent>
  <xr:revisionPtr revIDLastSave="0" documentId="13_ncr:1_{8583811D-EF2A-4379-82D4-994969908BF8}" xr6:coauthVersionLast="47" xr6:coauthVersionMax="47" xr10:uidLastSave="{00000000-0000-0000-0000-000000000000}"/>
  <bookViews>
    <workbookView xWindow="43035" yWindow="645" windowWidth="21600" windowHeight="12645" xr2:uid="{64B4DAD9-A33A-4070-873D-80C3C4CF8487}"/>
  </bookViews>
  <sheets>
    <sheet name="2-reihig, LH angebaut" sheetId="10" r:id="rId1"/>
    <sheet name="3-reihig, LH angebaut" sheetId="2" r:id="rId2"/>
    <sheet name="3-reihig, ohne LH" sheetId="6" r:id="rId3"/>
    <sheet name="4-reihig, LH angebaut" sheetId="5" r:id="rId4"/>
    <sheet name="2-reihig, LH kombiniert mit LG" sheetId="4" r:id="rId5"/>
    <sheet name="2-reihig LH integriert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3" l="1"/>
  <c r="D46" i="3"/>
  <c r="D23" i="10"/>
  <c r="D24" i="10" s="1"/>
  <c r="D24" i="3"/>
  <c r="D46" i="4"/>
  <c r="D24" i="4"/>
  <c r="D90" i="5"/>
  <c r="D68" i="5"/>
  <c r="D46" i="5"/>
  <c r="D24" i="5"/>
  <c r="D46" i="6"/>
  <c r="D24" i="6"/>
  <c r="D68" i="2"/>
  <c r="D46" i="2"/>
  <c r="D24" i="2"/>
  <c r="D63" i="10"/>
  <c r="D53" i="10"/>
  <c r="D57" i="10" s="1"/>
  <c r="D61" i="10" s="1"/>
  <c r="D41" i="10"/>
  <c r="D45" i="10" s="1"/>
  <c r="D46" i="10" s="1"/>
  <c r="D31" i="10"/>
  <c r="D35" i="10" s="1"/>
  <c r="D39" i="10" s="1"/>
  <c r="D9" i="10"/>
  <c r="D13" i="10" s="1"/>
  <c r="D17" i="10" s="1"/>
  <c r="D41" i="3"/>
  <c r="D41" i="4"/>
  <c r="D85" i="5"/>
  <c r="D63" i="5"/>
  <c r="D41" i="5"/>
  <c r="D53" i="5"/>
  <c r="D57" i="5" s="1"/>
  <c r="D61" i="5" s="1"/>
  <c r="D41" i="6"/>
  <c r="D63" i="2"/>
  <c r="D41" i="2"/>
  <c r="D31" i="6"/>
  <c r="D35" i="6" s="1"/>
  <c r="D39" i="6" s="1"/>
  <c r="D9" i="6"/>
  <c r="D13" i="6" s="1"/>
  <c r="D17" i="6" s="1"/>
  <c r="D23" i="6" s="1"/>
  <c r="D75" i="5"/>
  <c r="D79" i="5" s="1"/>
  <c r="D83" i="5" s="1"/>
  <c r="D31" i="5"/>
  <c r="D35" i="5" s="1"/>
  <c r="D39" i="5" s="1"/>
  <c r="D9" i="5"/>
  <c r="D13" i="5" s="1"/>
  <c r="D17" i="5" s="1"/>
  <c r="D23" i="5" s="1"/>
  <c r="D31" i="4"/>
  <c r="D35" i="4" s="1"/>
  <c r="D39" i="4" s="1"/>
  <c r="D9" i="4"/>
  <c r="D13" i="4" s="1"/>
  <c r="D17" i="4" s="1"/>
  <c r="D23" i="4" s="1"/>
  <c r="D31" i="3"/>
  <c r="D35" i="3" s="1"/>
  <c r="D39" i="3" s="1"/>
  <c r="D9" i="3"/>
  <c r="D13" i="3" s="1"/>
  <c r="D53" i="2"/>
  <c r="D57" i="2" s="1"/>
  <c r="D61" i="2" s="1"/>
  <c r="D31" i="2"/>
  <c r="D35" i="2" s="1"/>
  <c r="D39" i="2" s="1"/>
  <c r="D9" i="2"/>
  <c r="D13" i="2" s="1"/>
  <c r="D17" i="2" s="1"/>
  <c r="D23" i="2" s="1"/>
  <c r="D67" i="5" l="1"/>
  <c r="D67" i="10"/>
  <c r="D68" i="10" s="1"/>
  <c r="D45" i="3"/>
  <c r="D45" i="4"/>
  <c r="D45" i="5"/>
  <c r="D89" i="5"/>
  <c r="D45" i="6"/>
  <c r="D67" i="2"/>
  <c r="D45" i="2"/>
  <c r="D23" i="3"/>
</calcChain>
</file>

<file path=xl/sharedStrings.xml><?xml version="1.0" encoding="utf-8"?>
<sst xmlns="http://schemas.openxmlformats.org/spreadsheetml/2006/main" count="722" uniqueCount="58">
  <si>
    <t>Menge</t>
  </si>
  <si>
    <t>Anzahl Kühe</t>
  </si>
  <si>
    <t>Harnanfall pro Kuh und Tag (l)</t>
  </si>
  <si>
    <t>Anteil Harn auf der Fläche verbleibend in (l)</t>
  </si>
  <si>
    <t>Zuschalag Pauschal</t>
  </si>
  <si>
    <t>Zu berücksichtigende Harnmenge</t>
  </si>
  <si>
    <t>Anfall Regenwasser im Laufhof pro Tag l/m2</t>
  </si>
  <si>
    <t>Laufhoffläche pro Kuh m2</t>
  </si>
  <si>
    <t>Länge Laufgang</t>
  </si>
  <si>
    <t>Funktion</t>
  </si>
  <si>
    <t>-</t>
  </si>
  <si>
    <t>+</t>
  </si>
  <si>
    <t>=</t>
  </si>
  <si>
    <t>*</t>
  </si>
  <si>
    <t>Anteil Tieraufenthalt im Laufbereich (%)</t>
  </si>
  <si>
    <t xml:space="preserve"> /</t>
  </si>
  <si>
    <t xml:space="preserve"> =</t>
  </si>
  <si>
    <t>/</t>
  </si>
  <si>
    <t>Rindvieh - Dimensionierung Harnsammelrinne</t>
  </si>
  <si>
    <t>LH nicht berücksichtigung</t>
  </si>
  <si>
    <t>Tiere mehr im Fressbereich</t>
  </si>
  <si>
    <t xml:space="preserve">Tiere weniger im Liegebereich </t>
  </si>
  <si>
    <t>kein Regenwasser</t>
  </si>
  <si>
    <t>Laufgang Fressbereich</t>
  </si>
  <si>
    <t>Laufgang Liegebereich</t>
  </si>
  <si>
    <t>Laufgang Laufhof</t>
  </si>
  <si>
    <t>Laufgang Liegebereich 1</t>
  </si>
  <si>
    <t>Laufgang Liegebereich 2</t>
  </si>
  <si>
    <t>Laufgang Fressbereich &amp; Laufhof</t>
  </si>
  <si>
    <t>2-reihig, Laufhof angebaut</t>
  </si>
  <si>
    <t>3-reihig, Laufhof angebaut</t>
  </si>
  <si>
    <t>3-reihig, ohne Laufhof</t>
  </si>
  <si>
    <t>4-reihig, Laufhof angebaut</t>
  </si>
  <si>
    <t>2-reihig, Laufhof kombiniert mit Laufgang</t>
  </si>
  <si>
    <t>2-reihig, Laufhof integriert</t>
  </si>
  <si>
    <t>Laufgang Liegebereich &amp; Laufhof</t>
  </si>
  <si>
    <t>Anzahl</t>
  </si>
  <si>
    <t>l</t>
  </si>
  <si>
    <t>%</t>
  </si>
  <si>
    <t>l/m2</t>
  </si>
  <si>
    <t>m2</t>
  </si>
  <si>
    <t>Stück</t>
  </si>
  <si>
    <t>m</t>
  </si>
  <si>
    <t>Pauschal</t>
  </si>
  <si>
    <t>cm2</t>
  </si>
  <si>
    <t>Querschnittsfläche der Harnsammelrinne</t>
  </si>
  <si>
    <t xml:space="preserve">Harnanfall pro Kuh und Tag </t>
  </si>
  <si>
    <t>Anteil Harn auf der Fläche verbleibend</t>
  </si>
  <si>
    <t xml:space="preserve">Anfall Regenwasser im Laufhof pro Tag </t>
  </si>
  <si>
    <t>Anteil Tieraufenthalt im Laufbereich</t>
  </si>
  <si>
    <t>Laufhoffläche pro Kuh</t>
  </si>
  <si>
    <t>Harnanfall pro Kuh und Tag</t>
  </si>
  <si>
    <t>Anfall Regenwasser im Laufhof pro Tag</t>
  </si>
  <si>
    <t>Anzahl Entmistungsvorgänge pro Tag</t>
  </si>
  <si>
    <t xml:space="preserve">Querschnittsfläche der Harnsammelrinne </t>
  </si>
  <si>
    <t>Einheit</t>
  </si>
  <si>
    <t>Anfall Regenwasser total im Laufhof pro Tag</t>
  </si>
  <si>
    <t>Durchmesser bei einer runden Harnsammelrinne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</si>
</sst>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i/>
      <sz val="20"/>
      <color theme="4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3" borderId="0" xfId="0" applyFont="1" applyFill="1"/>
    <xf numFmtId="0" fontId="3" fillId="5" borderId="0" xfId="0" applyFont="1" applyFill="1"/>
    <xf numFmtId="0" fontId="3" fillId="7" borderId="0" xfId="0" applyFont="1" applyFill="1"/>
    <xf numFmtId="0" fontId="1" fillId="8" borderId="0" xfId="0" applyFont="1" applyFill="1"/>
    <xf numFmtId="0" fontId="4" fillId="0" borderId="0" xfId="0" applyFont="1"/>
    <xf numFmtId="0" fontId="2" fillId="10" borderId="0" xfId="0" applyFont="1" applyFill="1"/>
    <xf numFmtId="0" fontId="1" fillId="6" borderId="0" xfId="0" applyFont="1" applyFill="1"/>
    <xf numFmtId="2" fontId="3" fillId="5" borderId="0" xfId="0" applyNumberFormat="1" applyFont="1" applyFill="1"/>
    <xf numFmtId="2" fontId="3" fillId="3" borderId="0" xfId="0" applyNumberFormat="1" applyFont="1" applyFill="1"/>
    <xf numFmtId="2" fontId="3" fillId="7" borderId="0" xfId="0" applyNumberFormat="1" applyFont="1" applyFill="1"/>
    <xf numFmtId="0" fontId="2" fillId="9" borderId="0" xfId="0" applyFont="1" applyFill="1"/>
    <xf numFmtId="0" fontId="5" fillId="4" borderId="0" xfId="0" applyFont="1" applyFill="1"/>
    <xf numFmtId="0" fontId="6" fillId="0" borderId="0" xfId="0" applyFont="1"/>
    <xf numFmtId="2" fontId="2" fillId="9" borderId="0" xfId="0" applyNumberFormat="1" applyFont="1" applyFill="1"/>
    <xf numFmtId="2" fontId="0" fillId="8" borderId="0" xfId="0" applyNumberFormat="1" applyFill="1"/>
    <xf numFmtId="0" fontId="0" fillId="10" borderId="0" xfId="0" applyFill="1"/>
    <xf numFmtId="0" fontId="0" fillId="2" borderId="0" xfId="0" applyFill="1"/>
    <xf numFmtId="0" fontId="0" fillId="4" borderId="0" xfId="0" applyFill="1"/>
    <xf numFmtId="0" fontId="0" fillId="6" borderId="0" xfId="0" applyFill="1"/>
    <xf numFmtId="0" fontId="0" fillId="8" borderId="0" xfId="0" applyFill="1"/>
  </cellXfs>
  <cellStyles count="1">
    <cellStyle name="Standard" xfId="0" builtinId="0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203199</xdr:colOff>
      <xdr:row>2</xdr:row>
      <xdr:rowOff>163057</xdr:rowOff>
    </xdr:from>
    <xdr:to>
      <xdr:col>6</xdr:col>
      <xdr:colOff>529136</xdr:colOff>
      <xdr:row>2</xdr:row>
      <xdr:rowOff>2982397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5F5884F-423D-47C8-B697-067F6EC28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199" y="1285646"/>
          <a:ext cx="7378973" cy="2819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195724</xdr:colOff>
      <xdr:row>2</xdr:row>
      <xdr:rowOff>43322</xdr:rowOff>
    </xdr:from>
    <xdr:to>
      <xdr:col>4</xdr:col>
      <xdr:colOff>107541</xdr:colOff>
      <xdr:row>3</xdr:row>
      <xdr:rowOff>1727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717A475-ABD9-EC92-183A-FA64B2AC7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724" y="719290"/>
          <a:ext cx="5427099" cy="31231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63744</xdr:rowOff>
    </xdr:from>
    <xdr:to>
      <xdr:col>4</xdr:col>
      <xdr:colOff>352425</xdr:colOff>
      <xdr:row>2</xdr:row>
      <xdr:rowOff>3069518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C9B0BBF-86E0-F857-D63C-AF9E0D425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730494"/>
          <a:ext cx="5667375" cy="30057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145620</xdr:colOff>
      <xdr:row>2</xdr:row>
      <xdr:rowOff>142876</xdr:rowOff>
    </xdr:from>
    <xdr:to>
      <xdr:col>3</xdr:col>
      <xdr:colOff>652164</xdr:colOff>
      <xdr:row>2</xdr:row>
      <xdr:rowOff>4886326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A03C50-4C2B-96C6-AAB5-C9B43580B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20" y="809626"/>
          <a:ext cx="5183319" cy="4743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76199</xdr:rowOff>
    </xdr:from>
    <xdr:to>
      <xdr:col>8</xdr:col>
      <xdr:colOff>518685</xdr:colOff>
      <xdr:row>2</xdr:row>
      <xdr:rowOff>2963022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D51BDD8-3F4E-C23E-A40C-A51B0F16D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2949"/>
          <a:ext cx="9091185" cy="28868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210867</xdr:rowOff>
    </xdr:from>
    <xdr:to>
      <xdr:col>7</xdr:col>
      <xdr:colOff>169966</xdr:colOff>
      <xdr:row>3</xdr:row>
      <xdr:rowOff>3804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82BA143-3C34-0A62-34A6-AA4F17596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110"/>
          <a:ext cx="9030723" cy="2963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ED09-AA01-4D30-9B31-C4BD1D9137EC}">
  <dimension ref="A1:E68"/>
  <sheetViews>
    <sheetView tabSelected="1" topLeftCell="A5" zoomScale="84" workbookViewId="0">
      <selection activeCell="I24" sqref="I24"/>
    </sheetView>
  </sheetViews>
  <sheetFormatPr baseColWidth="10" defaultRowHeight="15" x14ac:dyDescent="0.25"/>
  <cols>
    <col min="1" max="1" width="44.7109375" customWidth="1"/>
    <col min="2" max="4" width="12.7109375" customWidth="1"/>
  </cols>
  <sheetData>
    <row r="1" spans="1:5" ht="26.25" x14ac:dyDescent="0.4">
      <c r="A1" s="6" t="s">
        <v>18</v>
      </c>
      <c r="B1" s="6"/>
    </row>
    <row r="2" spans="1:5" ht="26.25" x14ac:dyDescent="0.4">
      <c r="A2" s="14" t="s">
        <v>29</v>
      </c>
      <c r="B2" s="14"/>
    </row>
    <row r="3" spans="1:5" ht="249.95" customHeight="1" x14ac:dyDescent="0.25"/>
    <row r="4" spans="1:5" x14ac:dyDescent="0.25">
      <c r="A4" s="7" t="s">
        <v>23</v>
      </c>
      <c r="B4" s="7"/>
      <c r="C4" s="17"/>
      <c r="D4" s="17"/>
    </row>
    <row r="5" spans="1:5" x14ac:dyDescent="0.25">
      <c r="B5" s="1" t="s">
        <v>55</v>
      </c>
      <c r="C5" s="1" t="s">
        <v>9</v>
      </c>
      <c r="D5" s="1" t="s">
        <v>0</v>
      </c>
    </row>
    <row r="6" spans="1:5" hidden="1" x14ac:dyDescent="0.25">
      <c r="A6" s="18" t="s">
        <v>2</v>
      </c>
      <c r="B6" s="18" t="s">
        <v>37</v>
      </c>
      <c r="C6" s="18"/>
      <c r="D6" s="18">
        <v>35</v>
      </c>
    </row>
    <row r="7" spans="1:5" hidden="1" x14ac:dyDescent="0.25">
      <c r="A7" s="18" t="s">
        <v>3</v>
      </c>
      <c r="B7" s="18" t="s">
        <v>37</v>
      </c>
      <c r="C7" s="18" t="s">
        <v>10</v>
      </c>
      <c r="D7" s="18">
        <v>7</v>
      </c>
    </row>
    <row r="8" spans="1:5" hidden="1" x14ac:dyDescent="0.25">
      <c r="A8" s="18" t="s">
        <v>4</v>
      </c>
      <c r="B8" s="18" t="s">
        <v>43</v>
      </c>
      <c r="C8" s="18" t="s">
        <v>11</v>
      </c>
      <c r="D8" s="18">
        <v>10.5</v>
      </c>
    </row>
    <row r="9" spans="1:5" hidden="1" x14ac:dyDescent="0.25">
      <c r="A9" s="2" t="s">
        <v>5</v>
      </c>
      <c r="B9" s="2"/>
      <c r="C9" s="2" t="s">
        <v>12</v>
      </c>
      <c r="D9" s="10">
        <f>D6-D7+D8</f>
        <v>38.5</v>
      </c>
    </row>
    <row r="10" spans="1:5" hidden="1" x14ac:dyDescent="0.25"/>
    <row r="11" spans="1:5" hidden="1" x14ac:dyDescent="0.25">
      <c r="A11" s="19" t="s">
        <v>14</v>
      </c>
      <c r="B11" s="19" t="s">
        <v>38</v>
      </c>
      <c r="C11" s="19" t="s">
        <v>13</v>
      </c>
      <c r="D11" s="13">
        <v>55</v>
      </c>
      <c r="E11" t="s">
        <v>20</v>
      </c>
    </row>
    <row r="12" spans="1:5" hidden="1" x14ac:dyDescent="0.25">
      <c r="A12" s="19"/>
      <c r="B12" s="19"/>
      <c r="C12" s="19" t="s">
        <v>15</v>
      </c>
      <c r="D12" s="19">
        <v>100</v>
      </c>
    </row>
    <row r="13" spans="1:5" hidden="1" x14ac:dyDescent="0.25">
      <c r="A13" s="3"/>
      <c r="B13" s="3"/>
      <c r="C13" s="3" t="s">
        <v>16</v>
      </c>
      <c r="D13" s="9">
        <f>D9*D11/D12</f>
        <v>21.175000000000001</v>
      </c>
    </row>
    <row r="14" spans="1:5" hidden="1" x14ac:dyDescent="0.25"/>
    <row r="15" spans="1:5" hidden="1" x14ac:dyDescent="0.25">
      <c r="A15" s="20" t="s">
        <v>6</v>
      </c>
      <c r="B15" s="20" t="s">
        <v>39</v>
      </c>
      <c r="C15" s="20" t="s">
        <v>11</v>
      </c>
      <c r="D15" s="20">
        <v>12</v>
      </c>
      <c r="E15" t="s">
        <v>19</v>
      </c>
    </row>
    <row r="16" spans="1:5" hidden="1" x14ac:dyDescent="0.25">
      <c r="A16" s="20" t="s">
        <v>7</v>
      </c>
      <c r="B16" s="20" t="s">
        <v>40</v>
      </c>
      <c r="C16" s="20" t="s">
        <v>13</v>
      </c>
      <c r="D16" s="8">
        <v>0</v>
      </c>
    </row>
    <row r="17" spans="1:4" hidden="1" x14ac:dyDescent="0.25">
      <c r="A17" s="4"/>
      <c r="B17" s="4"/>
      <c r="C17" s="4" t="s">
        <v>16</v>
      </c>
      <c r="D17" s="11">
        <f>D13+(D15*D16)</f>
        <v>21.175000000000001</v>
      </c>
    </row>
    <row r="18" spans="1:4" hidden="1" x14ac:dyDescent="0.25"/>
    <row r="19" spans="1:4" x14ac:dyDescent="0.25">
      <c r="A19" s="21" t="s">
        <v>1</v>
      </c>
      <c r="B19" s="21" t="s">
        <v>41</v>
      </c>
      <c r="C19" s="21" t="s">
        <v>13</v>
      </c>
      <c r="D19" s="5"/>
    </row>
    <row r="20" spans="1:4" x14ac:dyDescent="0.25">
      <c r="A20" s="21" t="s">
        <v>8</v>
      </c>
      <c r="B20" s="21" t="s">
        <v>42</v>
      </c>
      <c r="C20" s="21" t="s">
        <v>17</v>
      </c>
      <c r="D20" s="5"/>
    </row>
    <row r="21" spans="1:4" x14ac:dyDescent="0.25">
      <c r="A21" s="21" t="s">
        <v>53</v>
      </c>
      <c r="B21" s="21" t="s">
        <v>36</v>
      </c>
      <c r="C21" s="21" t="s">
        <v>17</v>
      </c>
      <c r="D21" s="5"/>
    </row>
    <row r="22" spans="1:4" hidden="1" x14ac:dyDescent="0.25">
      <c r="A22" s="21"/>
      <c r="B22" s="21" t="s">
        <v>43</v>
      </c>
      <c r="C22" s="21" t="s">
        <v>13</v>
      </c>
      <c r="D22" s="21">
        <v>10</v>
      </c>
    </row>
    <row r="23" spans="1:4" x14ac:dyDescent="0.25">
      <c r="A23" s="12" t="s">
        <v>45</v>
      </c>
      <c r="B23" s="12" t="s">
        <v>44</v>
      </c>
      <c r="C23" s="12" t="s">
        <v>12</v>
      </c>
      <c r="D23" s="15" t="e">
        <f>D17*D19/D20/D21*D22</f>
        <v>#DIV/0!</v>
      </c>
    </row>
    <row r="24" spans="1:4" x14ac:dyDescent="0.25">
      <c r="A24" s="21" t="s">
        <v>57</v>
      </c>
      <c r="B24" s="21" t="s">
        <v>44</v>
      </c>
      <c r="C24" s="21" t="s">
        <v>16</v>
      </c>
      <c r="D24" s="16" t="e">
        <f>SQRT((4*D23)/PI())</f>
        <v>#DIV/0!</v>
      </c>
    </row>
    <row r="26" spans="1:4" x14ac:dyDescent="0.25">
      <c r="A26" s="7" t="s">
        <v>24</v>
      </c>
      <c r="B26" s="7"/>
      <c r="C26" s="17"/>
      <c r="D26" s="17"/>
    </row>
    <row r="27" spans="1:4" x14ac:dyDescent="0.25">
      <c r="C27" s="1" t="s">
        <v>9</v>
      </c>
      <c r="D27" s="1" t="s">
        <v>0</v>
      </c>
    </row>
    <row r="28" spans="1:4" hidden="1" x14ac:dyDescent="0.25">
      <c r="A28" s="18" t="s">
        <v>2</v>
      </c>
      <c r="B28" s="18" t="s">
        <v>37</v>
      </c>
      <c r="C28" s="18"/>
      <c r="D28" s="18">
        <v>35</v>
      </c>
    </row>
    <row r="29" spans="1:4" hidden="1" x14ac:dyDescent="0.25">
      <c r="A29" s="18" t="s">
        <v>3</v>
      </c>
      <c r="B29" s="18" t="s">
        <v>37</v>
      </c>
      <c r="C29" s="18" t="s">
        <v>10</v>
      </c>
      <c r="D29" s="18">
        <v>7</v>
      </c>
    </row>
    <row r="30" spans="1:4" hidden="1" x14ac:dyDescent="0.25">
      <c r="A30" s="18" t="s">
        <v>4</v>
      </c>
      <c r="B30" s="18" t="s">
        <v>43</v>
      </c>
      <c r="C30" s="18" t="s">
        <v>11</v>
      </c>
      <c r="D30" s="18">
        <v>10.5</v>
      </c>
    </row>
    <row r="31" spans="1:4" hidden="1" x14ac:dyDescent="0.25">
      <c r="A31" s="2" t="s">
        <v>5</v>
      </c>
      <c r="B31" s="2"/>
      <c r="C31" s="2" t="s">
        <v>12</v>
      </c>
      <c r="D31" s="10">
        <f>D28-D29+D30</f>
        <v>38.5</v>
      </c>
    </row>
    <row r="32" spans="1:4" hidden="1" x14ac:dyDescent="0.25"/>
    <row r="33" spans="1:5" hidden="1" x14ac:dyDescent="0.25">
      <c r="A33" s="19" t="s">
        <v>14</v>
      </c>
      <c r="B33" s="19" t="s">
        <v>38</v>
      </c>
      <c r="C33" s="19" t="s">
        <v>13</v>
      </c>
      <c r="D33" s="13">
        <v>40</v>
      </c>
      <c r="E33" t="s">
        <v>21</v>
      </c>
    </row>
    <row r="34" spans="1:5" hidden="1" x14ac:dyDescent="0.25">
      <c r="A34" s="19"/>
      <c r="B34" s="19"/>
      <c r="C34" s="19" t="s">
        <v>15</v>
      </c>
      <c r="D34" s="19">
        <v>100</v>
      </c>
    </row>
    <row r="35" spans="1:5" hidden="1" x14ac:dyDescent="0.25">
      <c r="A35" s="3"/>
      <c r="B35" s="3"/>
      <c r="C35" s="3" t="s">
        <v>16</v>
      </c>
      <c r="D35" s="9">
        <f>D31*D33/D34</f>
        <v>15.4</v>
      </c>
    </row>
    <row r="36" spans="1:5" hidden="1" x14ac:dyDescent="0.25"/>
    <row r="37" spans="1:5" hidden="1" x14ac:dyDescent="0.25">
      <c r="A37" s="20" t="s">
        <v>6</v>
      </c>
      <c r="B37" s="20" t="s">
        <v>39</v>
      </c>
      <c r="C37" s="20" t="s">
        <v>11</v>
      </c>
      <c r="D37" s="20">
        <v>12</v>
      </c>
      <c r="E37" t="s">
        <v>22</v>
      </c>
    </row>
    <row r="38" spans="1:5" hidden="1" x14ac:dyDescent="0.25">
      <c r="A38" s="20" t="s">
        <v>7</v>
      </c>
      <c r="B38" s="20" t="s">
        <v>40</v>
      </c>
      <c r="C38" s="20" t="s">
        <v>13</v>
      </c>
      <c r="D38" s="8">
        <v>0</v>
      </c>
    </row>
    <row r="39" spans="1:5" hidden="1" x14ac:dyDescent="0.25">
      <c r="A39" s="4"/>
      <c r="B39" s="4"/>
      <c r="C39" s="4" t="s">
        <v>16</v>
      </c>
      <c r="D39" s="11">
        <f>D35+(D37*D38)</f>
        <v>15.4</v>
      </c>
    </row>
    <row r="40" spans="1:5" hidden="1" x14ac:dyDescent="0.25"/>
    <row r="41" spans="1:5" x14ac:dyDescent="0.25">
      <c r="A41" s="21" t="s">
        <v>1</v>
      </c>
      <c r="B41" s="21" t="s">
        <v>41</v>
      </c>
      <c r="C41" s="21" t="s">
        <v>13</v>
      </c>
      <c r="D41" s="5">
        <f>D19</f>
        <v>0</v>
      </c>
    </row>
    <row r="42" spans="1:5" x14ac:dyDescent="0.25">
      <c r="A42" s="21" t="s">
        <v>8</v>
      </c>
      <c r="B42" s="21" t="s">
        <v>42</v>
      </c>
      <c r="C42" s="21" t="s">
        <v>17</v>
      </c>
      <c r="D42" s="5"/>
    </row>
    <row r="43" spans="1:5" x14ac:dyDescent="0.25">
      <c r="A43" s="21" t="s">
        <v>53</v>
      </c>
      <c r="B43" s="21" t="s">
        <v>36</v>
      </c>
      <c r="C43" s="21" t="s">
        <v>17</v>
      </c>
      <c r="D43" s="5"/>
    </row>
    <row r="44" spans="1:5" hidden="1" x14ac:dyDescent="0.25">
      <c r="A44" s="21"/>
      <c r="B44" s="21" t="s">
        <v>43</v>
      </c>
      <c r="C44" s="21" t="s">
        <v>13</v>
      </c>
      <c r="D44" s="21">
        <v>10</v>
      </c>
    </row>
    <row r="45" spans="1:5" x14ac:dyDescent="0.25">
      <c r="A45" s="12" t="s">
        <v>45</v>
      </c>
      <c r="B45" s="12" t="s">
        <v>44</v>
      </c>
      <c r="C45" s="12" t="s">
        <v>12</v>
      </c>
      <c r="D45" s="15" t="e">
        <f>D39*D41/D42/D43*D44</f>
        <v>#DIV/0!</v>
      </c>
    </row>
    <row r="46" spans="1:5" x14ac:dyDescent="0.25">
      <c r="A46" s="21" t="s">
        <v>57</v>
      </c>
      <c r="B46" s="21" t="s">
        <v>44</v>
      </c>
      <c r="C46" s="21" t="s">
        <v>16</v>
      </c>
      <c r="D46" s="16" t="e">
        <f>SQRT((4*D45)/PI())</f>
        <v>#DIV/0!</v>
      </c>
    </row>
    <row r="48" spans="1:5" x14ac:dyDescent="0.25">
      <c r="A48" s="7" t="s">
        <v>25</v>
      </c>
      <c r="B48" s="7"/>
      <c r="C48" s="17"/>
      <c r="D48" s="17"/>
    </row>
    <row r="49" spans="1:4" x14ac:dyDescent="0.25">
      <c r="C49" s="1" t="s">
        <v>9</v>
      </c>
      <c r="D49" s="1" t="s">
        <v>0</v>
      </c>
    </row>
    <row r="50" spans="1:4" hidden="1" x14ac:dyDescent="0.25">
      <c r="A50" s="18" t="s">
        <v>2</v>
      </c>
      <c r="B50" s="18" t="s">
        <v>37</v>
      </c>
      <c r="C50" s="18"/>
      <c r="D50" s="18">
        <v>35</v>
      </c>
    </row>
    <row r="51" spans="1:4" hidden="1" x14ac:dyDescent="0.25">
      <c r="A51" s="18" t="s">
        <v>3</v>
      </c>
      <c r="B51" s="18" t="s">
        <v>37</v>
      </c>
      <c r="C51" s="18" t="s">
        <v>10</v>
      </c>
      <c r="D51" s="18">
        <v>7</v>
      </c>
    </row>
    <row r="52" spans="1:4" hidden="1" x14ac:dyDescent="0.25">
      <c r="A52" s="18" t="s">
        <v>4</v>
      </c>
      <c r="B52" s="18" t="s">
        <v>43</v>
      </c>
      <c r="C52" s="18" t="s">
        <v>11</v>
      </c>
      <c r="D52" s="18">
        <v>10.5</v>
      </c>
    </row>
    <row r="53" spans="1:4" hidden="1" x14ac:dyDescent="0.25">
      <c r="A53" s="2" t="s">
        <v>5</v>
      </c>
      <c r="B53" s="2"/>
      <c r="C53" s="2" t="s">
        <v>12</v>
      </c>
      <c r="D53" s="10">
        <f>D50-D51+D52</f>
        <v>38.5</v>
      </c>
    </row>
    <row r="54" spans="1:4" hidden="1" x14ac:dyDescent="0.25"/>
    <row r="55" spans="1:4" hidden="1" x14ac:dyDescent="0.25">
      <c r="A55" s="19" t="s">
        <v>14</v>
      </c>
      <c r="B55" s="19" t="s">
        <v>38</v>
      </c>
      <c r="C55" s="19" t="s">
        <v>13</v>
      </c>
      <c r="D55" s="13">
        <v>5</v>
      </c>
    </row>
    <row r="56" spans="1:4" hidden="1" x14ac:dyDescent="0.25">
      <c r="A56" s="19"/>
      <c r="B56" s="19"/>
      <c r="C56" s="19" t="s">
        <v>15</v>
      </c>
      <c r="D56" s="19">
        <v>100</v>
      </c>
    </row>
    <row r="57" spans="1:4" hidden="1" x14ac:dyDescent="0.25">
      <c r="A57" s="3"/>
      <c r="B57" s="3"/>
      <c r="C57" s="3" t="s">
        <v>16</v>
      </c>
      <c r="D57" s="9">
        <f>D53*D55/D56</f>
        <v>1.925</v>
      </c>
    </row>
    <row r="58" spans="1:4" hidden="1" x14ac:dyDescent="0.25"/>
    <row r="59" spans="1:4" x14ac:dyDescent="0.25">
      <c r="A59" s="20" t="s">
        <v>52</v>
      </c>
      <c r="B59" s="20" t="s">
        <v>39</v>
      </c>
      <c r="C59" s="20" t="s">
        <v>11</v>
      </c>
      <c r="D59" s="20">
        <v>12</v>
      </c>
    </row>
    <row r="60" spans="1:4" x14ac:dyDescent="0.25">
      <c r="A60" s="20" t="s">
        <v>50</v>
      </c>
      <c r="B60" s="20" t="s">
        <v>40</v>
      </c>
      <c r="C60" s="20" t="s">
        <v>13</v>
      </c>
      <c r="D60" s="5"/>
    </row>
    <row r="61" spans="1:4" x14ac:dyDescent="0.25">
      <c r="A61" s="4" t="s">
        <v>56</v>
      </c>
      <c r="B61" s="4" t="s">
        <v>37</v>
      </c>
      <c r="C61" s="4" t="s">
        <v>16</v>
      </c>
      <c r="D61" s="11">
        <f>D57+(D59*D60)</f>
        <v>1.925</v>
      </c>
    </row>
    <row r="63" spans="1:4" x14ac:dyDescent="0.25">
      <c r="A63" s="21" t="s">
        <v>1</v>
      </c>
      <c r="B63" s="21" t="s">
        <v>41</v>
      </c>
      <c r="C63" s="21" t="s">
        <v>13</v>
      </c>
      <c r="D63" s="5">
        <f>D19</f>
        <v>0</v>
      </c>
    </row>
    <row r="64" spans="1:4" x14ac:dyDescent="0.25">
      <c r="A64" s="21" t="s">
        <v>8</v>
      </c>
      <c r="B64" s="21" t="s">
        <v>42</v>
      </c>
      <c r="C64" s="21" t="s">
        <v>17</v>
      </c>
      <c r="D64" s="5"/>
    </row>
    <row r="65" spans="1:4" x14ac:dyDescent="0.25">
      <c r="A65" s="21" t="s">
        <v>53</v>
      </c>
      <c r="B65" s="21" t="s">
        <v>36</v>
      </c>
      <c r="C65" s="21" t="s">
        <v>17</v>
      </c>
      <c r="D65" s="5"/>
    </row>
    <row r="66" spans="1:4" hidden="1" x14ac:dyDescent="0.25">
      <c r="A66" s="21"/>
      <c r="B66" s="21" t="s">
        <v>43</v>
      </c>
      <c r="C66" s="21" t="s">
        <v>13</v>
      </c>
      <c r="D66" s="21">
        <v>10</v>
      </c>
    </row>
    <row r="67" spans="1:4" x14ac:dyDescent="0.25">
      <c r="A67" s="12" t="s">
        <v>45</v>
      </c>
      <c r="B67" s="12" t="s">
        <v>44</v>
      </c>
      <c r="C67" s="12" t="s">
        <v>12</v>
      </c>
      <c r="D67" s="15" t="e">
        <f>D61*D63/D64/D65*D66</f>
        <v>#DIV/0!</v>
      </c>
    </row>
    <row r="68" spans="1:4" x14ac:dyDescent="0.25">
      <c r="A68" s="21" t="s">
        <v>57</v>
      </c>
      <c r="B68" s="21" t="s">
        <v>44</v>
      </c>
      <c r="C68" s="21" t="s">
        <v>16</v>
      </c>
      <c r="D68" s="16" t="e">
        <f>SQRT((4*D67)/PI())</f>
        <v>#DIV/0!</v>
      </c>
    </row>
  </sheetData>
  <conditionalFormatting sqref="D19:D21">
    <cfRule type="containsBlanks" dxfId="20" priority="4">
      <formula>LEN(TRIM(D19))=0</formula>
    </cfRule>
  </conditionalFormatting>
  <conditionalFormatting sqref="D41:D43">
    <cfRule type="containsBlanks" dxfId="19" priority="3">
      <formula>LEN(TRIM(D41))=0</formula>
    </cfRule>
  </conditionalFormatting>
  <conditionalFormatting sqref="D60">
    <cfRule type="containsBlanks" dxfId="18" priority="1">
      <formula>LEN(TRIM(D60))=0</formula>
    </cfRule>
  </conditionalFormatting>
  <conditionalFormatting sqref="D63:D65">
    <cfRule type="containsBlanks" dxfId="17" priority="2">
      <formula>LEN(TRIM(D63))=0</formula>
    </cfRule>
  </conditionalFormatting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BBD7-533E-4D52-A861-13538FAAAD5C}">
  <dimension ref="A1:E68"/>
  <sheetViews>
    <sheetView zoomScale="85" workbookViewId="0">
      <selection activeCell="D67" sqref="D67"/>
    </sheetView>
  </sheetViews>
  <sheetFormatPr baseColWidth="10" defaultRowHeight="15" x14ac:dyDescent="0.25"/>
  <cols>
    <col min="1" max="1" width="44.7109375" customWidth="1"/>
    <col min="2" max="4" width="12.7109375" customWidth="1"/>
  </cols>
  <sheetData>
    <row r="1" spans="1:5" ht="26.25" x14ac:dyDescent="0.4">
      <c r="A1" s="6" t="s">
        <v>18</v>
      </c>
      <c r="B1" s="6"/>
    </row>
    <row r="2" spans="1:5" ht="26.25" x14ac:dyDescent="0.4">
      <c r="A2" s="14" t="s">
        <v>30</v>
      </c>
      <c r="B2" s="14"/>
    </row>
    <row r="3" spans="1:5" ht="249.95" customHeight="1" x14ac:dyDescent="0.25"/>
    <row r="4" spans="1:5" x14ac:dyDescent="0.25">
      <c r="A4" s="7" t="s">
        <v>23</v>
      </c>
      <c r="B4" s="7"/>
      <c r="C4" s="17"/>
      <c r="D4" s="17"/>
    </row>
    <row r="5" spans="1:5" x14ac:dyDescent="0.25">
      <c r="B5" s="1" t="s">
        <v>55</v>
      </c>
      <c r="C5" s="1" t="s">
        <v>9</v>
      </c>
      <c r="D5" s="1" t="s">
        <v>0</v>
      </c>
    </row>
    <row r="6" spans="1:5" hidden="1" x14ac:dyDescent="0.25">
      <c r="A6" s="18" t="s">
        <v>46</v>
      </c>
      <c r="B6" s="18" t="s">
        <v>37</v>
      </c>
      <c r="C6" s="18"/>
      <c r="D6" s="18">
        <v>35</v>
      </c>
    </row>
    <row r="7" spans="1:5" hidden="1" x14ac:dyDescent="0.25">
      <c r="A7" s="18" t="s">
        <v>47</v>
      </c>
      <c r="B7" s="18" t="s">
        <v>37</v>
      </c>
      <c r="C7" s="18" t="s">
        <v>10</v>
      </c>
      <c r="D7" s="18">
        <v>7</v>
      </c>
    </row>
    <row r="8" spans="1:5" hidden="1" x14ac:dyDescent="0.25">
      <c r="A8" s="18" t="s">
        <v>4</v>
      </c>
      <c r="B8" s="18" t="s">
        <v>43</v>
      </c>
      <c r="C8" s="18" t="s">
        <v>11</v>
      </c>
      <c r="D8" s="18">
        <v>10.5</v>
      </c>
    </row>
    <row r="9" spans="1:5" hidden="1" x14ac:dyDescent="0.25">
      <c r="A9" s="2" t="s">
        <v>5</v>
      </c>
      <c r="B9" s="2"/>
      <c r="C9" s="2" t="s">
        <v>12</v>
      </c>
      <c r="D9" s="10">
        <f>D6-D7+D8</f>
        <v>38.5</v>
      </c>
    </row>
    <row r="10" spans="1:5" hidden="1" x14ac:dyDescent="0.25"/>
    <row r="11" spans="1:5" hidden="1" x14ac:dyDescent="0.25">
      <c r="A11" s="19" t="s">
        <v>49</v>
      </c>
      <c r="B11" s="19" t="s">
        <v>38</v>
      </c>
      <c r="C11" s="19" t="s">
        <v>13</v>
      </c>
      <c r="D11" s="13">
        <v>65</v>
      </c>
      <c r="E11" t="s">
        <v>20</v>
      </c>
    </row>
    <row r="12" spans="1:5" hidden="1" x14ac:dyDescent="0.25">
      <c r="A12" s="19"/>
      <c r="B12" s="19"/>
      <c r="C12" s="19" t="s">
        <v>15</v>
      </c>
      <c r="D12" s="19">
        <v>100</v>
      </c>
    </row>
    <row r="13" spans="1:5" hidden="1" x14ac:dyDescent="0.25">
      <c r="A13" s="3"/>
      <c r="B13" s="3"/>
      <c r="C13" s="3" t="s">
        <v>16</v>
      </c>
      <c r="D13" s="9">
        <f>D9*D11/D12</f>
        <v>25.024999999999999</v>
      </c>
    </row>
    <row r="14" spans="1:5" hidden="1" x14ac:dyDescent="0.25"/>
    <row r="15" spans="1:5" hidden="1" x14ac:dyDescent="0.25">
      <c r="A15" s="20" t="s">
        <v>48</v>
      </c>
      <c r="B15" s="20" t="s">
        <v>39</v>
      </c>
      <c r="C15" s="20" t="s">
        <v>11</v>
      </c>
      <c r="D15" s="20">
        <v>12</v>
      </c>
      <c r="E15" t="s">
        <v>19</v>
      </c>
    </row>
    <row r="16" spans="1:5" hidden="1" x14ac:dyDescent="0.25">
      <c r="A16" s="20" t="s">
        <v>50</v>
      </c>
      <c r="B16" s="20" t="s">
        <v>40</v>
      </c>
      <c r="C16" s="20" t="s">
        <v>13</v>
      </c>
      <c r="D16" s="8">
        <v>0</v>
      </c>
    </row>
    <row r="17" spans="1:4" hidden="1" x14ac:dyDescent="0.25">
      <c r="A17" s="4"/>
      <c r="B17" s="4"/>
      <c r="C17" s="4" t="s">
        <v>16</v>
      </c>
      <c r="D17" s="11">
        <f>D13+(D15*D16)</f>
        <v>25.024999999999999</v>
      </c>
    </row>
    <row r="18" spans="1:4" hidden="1" x14ac:dyDescent="0.25"/>
    <row r="19" spans="1:4" x14ac:dyDescent="0.25">
      <c r="A19" s="21" t="s">
        <v>1</v>
      </c>
      <c r="B19" s="21" t="s">
        <v>41</v>
      </c>
      <c r="C19" s="21" t="s">
        <v>13</v>
      </c>
      <c r="D19" s="5"/>
    </row>
    <row r="20" spans="1:4" x14ac:dyDescent="0.25">
      <c r="A20" s="21" t="s">
        <v>8</v>
      </c>
      <c r="B20" s="21" t="s">
        <v>42</v>
      </c>
      <c r="C20" s="21" t="s">
        <v>17</v>
      </c>
      <c r="D20" s="5"/>
    </row>
    <row r="21" spans="1:4" x14ac:dyDescent="0.25">
      <c r="A21" s="21" t="s">
        <v>53</v>
      </c>
      <c r="B21" s="21" t="s">
        <v>36</v>
      </c>
      <c r="C21" s="21" t="s">
        <v>17</v>
      </c>
      <c r="D21" s="5"/>
    </row>
    <row r="22" spans="1:4" hidden="1" x14ac:dyDescent="0.25">
      <c r="A22" s="21"/>
      <c r="B22" s="21" t="s">
        <v>43</v>
      </c>
      <c r="C22" s="21" t="s">
        <v>13</v>
      </c>
      <c r="D22" s="21">
        <v>10</v>
      </c>
    </row>
    <row r="23" spans="1:4" x14ac:dyDescent="0.25">
      <c r="A23" s="12" t="s">
        <v>45</v>
      </c>
      <c r="B23" s="12" t="s">
        <v>44</v>
      </c>
      <c r="C23" s="12" t="s">
        <v>12</v>
      </c>
      <c r="D23" s="15" t="e">
        <f>D17*D19/D20/D21*D22</f>
        <v>#DIV/0!</v>
      </c>
    </row>
    <row r="24" spans="1:4" x14ac:dyDescent="0.25">
      <c r="A24" s="21" t="s">
        <v>57</v>
      </c>
      <c r="B24" s="21" t="s">
        <v>44</v>
      </c>
      <c r="C24" s="21" t="s">
        <v>16</v>
      </c>
      <c r="D24" s="16" t="e">
        <f>SQRT((4*D23)/PI())</f>
        <v>#DIV/0!</v>
      </c>
    </row>
    <row r="26" spans="1:4" x14ac:dyDescent="0.25">
      <c r="A26" s="7" t="s">
        <v>24</v>
      </c>
      <c r="B26" s="7"/>
      <c r="C26" s="17"/>
      <c r="D26" s="17"/>
    </row>
    <row r="27" spans="1:4" x14ac:dyDescent="0.25">
      <c r="C27" s="1" t="s">
        <v>9</v>
      </c>
      <c r="D27" s="1" t="s">
        <v>0</v>
      </c>
    </row>
    <row r="28" spans="1:4" hidden="1" x14ac:dyDescent="0.25">
      <c r="A28" s="18" t="s">
        <v>51</v>
      </c>
      <c r="B28" s="18" t="s">
        <v>37</v>
      </c>
      <c r="C28" s="18"/>
      <c r="D28" s="18">
        <v>35</v>
      </c>
    </row>
    <row r="29" spans="1:4" hidden="1" x14ac:dyDescent="0.25">
      <c r="A29" s="18" t="s">
        <v>47</v>
      </c>
      <c r="B29" s="18" t="s">
        <v>37</v>
      </c>
      <c r="C29" s="18" t="s">
        <v>10</v>
      </c>
      <c r="D29" s="18">
        <v>7</v>
      </c>
    </row>
    <row r="30" spans="1:4" hidden="1" x14ac:dyDescent="0.25">
      <c r="A30" s="18" t="s">
        <v>4</v>
      </c>
      <c r="B30" s="18" t="s">
        <v>43</v>
      </c>
      <c r="C30" s="18" t="s">
        <v>11</v>
      </c>
      <c r="D30" s="18">
        <v>10.5</v>
      </c>
    </row>
    <row r="31" spans="1:4" hidden="1" x14ac:dyDescent="0.25">
      <c r="A31" s="2" t="s">
        <v>5</v>
      </c>
      <c r="B31" s="2"/>
      <c r="C31" s="2" t="s">
        <v>12</v>
      </c>
      <c r="D31" s="10">
        <f>D28-D29+D30</f>
        <v>38.5</v>
      </c>
    </row>
    <row r="32" spans="1:4" hidden="1" x14ac:dyDescent="0.25"/>
    <row r="33" spans="1:5" hidden="1" x14ac:dyDescent="0.25">
      <c r="A33" s="19" t="s">
        <v>49</v>
      </c>
      <c r="B33" s="19" t="s">
        <v>38</v>
      </c>
      <c r="C33" s="19" t="s">
        <v>13</v>
      </c>
      <c r="D33" s="13">
        <v>30</v>
      </c>
      <c r="E33" t="s">
        <v>21</v>
      </c>
    </row>
    <row r="34" spans="1:5" hidden="1" x14ac:dyDescent="0.25">
      <c r="A34" s="19"/>
      <c r="B34" s="19"/>
      <c r="C34" s="19" t="s">
        <v>15</v>
      </c>
      <c r="D34" s="19">
        <v>100</v>
      </c>
    </row>
    <row r="35" spans="1:5" hidden="1" x14ac:dyDescent="0.25">
      <c r="A35" s="3"/>
      <c r="B35" s="3"/>
      <c r="C35" s="3" t="s">
        <v>16</v>
      </c>
      <c r="D35" s="9">
        <f>D31*D33/D34</f>
        <v>11.55</v>
      </c>
    </row>
    <row r="36" spans="1:5" hidden="1" x14ac:dyDescent="0.25"/>
    <row r="37" spans="1:5" hidden="1" x14ac:dyDescent="0.25">
      <c r="A37" s="20" t="s">
        <v>52</v>
      </c>
      <c r="B37" s="20" t="s">
        <v>39</v>
      </c>
      <c r="C37" s="20" t="s">
        <v>11</v>
      </c>
      <c r="D37" s="20">
        <v>12</v>
      </c>
      <c r="E37" t="s">
        <v>22</v>
      </c>
    </row>
    <row r="38" spans="1:5" hidden="1" x14ac:dyDescent="0.25">
      <c r="A38" s="20" t="s">
        <v>50</v>
      </c>
      <c r="B38" s="20" t="s">
        <v>40</v>
      </c>
      <c r="C38" s="20" t="s">
        <v>13</v>
      </c>
      <c r="D38" s="8">
        <v>0</v>
      </c>
    </row>
    <row r="39" spans="1:5" hidden="1" x14ac:dyDescent="0.25">
      <c r="A39" s="4"/>
      <c r="B39" s="4"/>
      <c r="C39" s="4" t="s">
        <v>16</v>
      </c>
      <c r="D39" s="11">
        <f>D35+(D37*D38)</f>
        <v>11.55</v>
      </c>
    </row>
    <row r="40" spans="1:5" hidden="1" x14ac:dyDescent="0.25"/>
    <row r="41" spans="1:5" x14ac:dyDescent="0.25">
      <c r="A41" s="21" t="s">
        <v>1</v>
      </c>
      <c r="B41" s="21" t="s">
        <v>41</v>
      </c>
      <c r="C41" s="21" t="s">
        <v>13</v>
      </c>
      <c r="D41" s="5">
        <f>D19</f>
        <v>0</v>
      </c>
    </row>
    <row r="42" spans="1:5" x14ac:dyDescent="0.25">
      <c r="A42" s="21" t="s">
        <v>8</v>
      </c>
      <c r="B42" s="21" t="s">
        <v>42</v>
      </c>
      <c r="C42" s="21" t="s">
        <v>17</v>
      </c>
      <c r="D42" s="5"/>
    </row>
    <row r="43" spans="1:5" x14ac:dyDescent="0.25">
      <c r="A43" s="21" t="s">
        <v>53</v>
      </c>
      <c r="B43" s="21" t="s">
        <v>36</v>
      </c>
      <c r="C43" s="21" t="s">
        <v>17</v>
      </c>
      <c r="D43" s="5"/>
    </row>
    <row r="44" spans="1:5" hidden="1" x14ac:dyDescent="0.25">
      <c r="A44" s="21"/>
      <c r="B44" s="21" t="s">
        <v>43</v>
      </c>
      <c r="C44" s="21" t="s">
        <v>13</v>
      </c>
      <c r="D44" s="21">
        <v>10</v>
      </c>
    </row>
    <row r="45" spans="1:5" x14ac:dyDescent="0.25">
      <c r="A45" s="12" t="s">
        <v>45</v>
      </c>
      <c r="B45" s="12" t="s">
        <v>44</v>
      </c>
      <c r="C45" s="12" t="s">
        <v>12</v>
      </c>
      <c r="D45" s="15" t="e">
        <f>D39*D41/D42/D43*D44</f>
        <v>#DIV/0!</v>
      </c>
    </row>
    <row r="46" spans="1:5" x14ac:dyDescent="0.25">
      <c r="A46" s="21" t="s">
        <v>57</v>
      </c>
      <c r="B46" s="21" t="s">
        <v>44</v>
      </c>
      <c r="C46" s="21" t="s">
        <v>16</v>
      </c>
      <c r="D46" s="16" t="e">
        <f>SQRT((4*D45)/PI())</f>
        <v>#DIV/0!</v>
      </c>
    </row>
    <row r="48" spans="1:5" x14ac:dyDescent="0.25">
      <c r="A48" s="7" t="s">
        <v>25</v>
      </c>
      <c r="B48" s="7"/>
      <c r="C48" s="17"/>
      <c r="D48" s="17"/>
    </row>
    <row r="49" spans="1:4" x14ac:dyDescent="0.25">
      <c r="C49" s="1" t="s">
        <v>9</v>
      </c>
      <c r="D49" s="1" t="s">
        <v>0</v>
      </c>
    </row>
    <row r="50" spans="1:4" hidden="1" x14ac:dyDescent="0.25">
      <c r="A50" s="18" t="s">
        <v>51</v>
      </c>
      <c r="B50" s="18" t="s">
        <v>37</v>
      </c>
      <c r="C50" s="18"/>
      <c r="D50" s="18">
        <v>35</v>
      </c>
    </row>
    <row r="51" spans="1:4" hidden="1" x14ac:dyDescent="0.25">
      <c r="A51" s="18" t="s">
        <v>47</v>
      </c>
      <c r="B51" s="18" t="s">
        <v>37</v>
      </c>
      <c r="C51" s="18" t="s">
        <v>10</v>
      </c>
      <c r="D51" s="18">
        <v>7</v>
      </c>
    </row>
    <row r="52" spans="1:4" hidden="1" x14ac:dyDescent="0.25">
      <c r="A52" s="18" t="s">
        <v>4</v>
      </c>
      <c r="B52" s="18" t="s">
        <v>43</v>
      </c>
      <c r="C52" s="18" t="s">
        <v>11</v>
      </c>
      <c r="D52" s="18">
        <v>10.5</v>
      </c>
    </row>
    <row r="53" spans="1:4" hidden="1" x14ac:dyDescent="0.25">
      <c r="A53" s="2" t="s">
        <v>5</v>
      </c>
      <c r="B53" s="2"/>
      <c r="C53" s="2" t="s">
        <v>12</v>
      </c>
      <c r="D53" s="10">
        <f>D50-D51+D52</f>
        <v>38.5</v>
      </c>
    </row>
    <row r="54" spans="1:4" hidden="1" x14ac:dyDescent="0.25"/>
    <row r="55" spans="1:4" hidden="1" x14ac:dyDescent="0.25">
      <c r="A55" s="19" t="s">
        <v>49</v>
      </c>
      <c r="B55" s="19" t="s">
        <v>38</v>
      </c>
      <c r="C55" s="19" t="s">
        <v>13</v>
      </c>
      <c r="D55" s="13">
        <v>5</v>
      </c>
    </row>
    <row r="56" spans="1:4" hidden="1" x14ac:dyDescent="0.25">
      <c r="A56" s="19"/>
      <c r="B56" s="19"/>
      <c r="C56" s="19" t="s">
        <v>15</v>
      </c>
      <c r="D56" s="19">
        <v>100</v>
      </c>
    </row>
    <row r="57" spans="1:4" hidden="1" x14ac:dyDescent="0.25">
      <c r="A57" s="3"/>
      <c r="B57" s="3"/>
      <c r="C57" s="3" t="s">
        <v>16</v>
      </c>
      <c r="D57" s="9">
        <f>D53*D55/D56</f>
        <v>1.925</v>
      </c>
    </row>
    <row r="58" spans="1:4" hidden="1" x14ac:dyDescent="0.25"/>
    <row r="59" spans="1:4" x14ac:dyDescent="0.25">
      <c r="A59" s="20" t="s">
        <v>52</v>
      </c>
      <c r="B59" s="20" t="s">
        <v>39</v>
      </c>
      <c r="C59" s="20" t="s">
        <v>11</v>
      </c>
      <c r="D59" s="20">
        <v>12</v>
      </c>
    </row>
    <row r="60" spans="1:4" x14ac:dyDescent="0.25">
      <c r="A60" s="20" t="s">
        <v>50</v>
      </c>
      <c r="B60" s="20" t="s">
        <v>40</v>
      </c>
      <c r="C60" s="20" t="s">
        <v>13</v>
      </c>
      <c r="D60" s="5"/>
    </row>
    <row r="61" spans="1:4" x14ac:dyDescent="0.25">
      <c r="A61" s="4" t="s">
        <v>56</v>
      </c>
      <c r="B61" s="4" t="s">
        <v>37</v>
      </c>
      <c r="C61" s="4" t="s">
        <v>16</v>
      </c>
      <c r="D61" s="11">
        <f>D57+(D59*D60)</f>
        <v>1.925</v>
      </c>
    </row>
    <row r="63" spans="1:4" x14ac:dyDescent="0.25">
      <c r="A63" s="21" t="s">
        <v>1</v>
      </c>
      <c r="B63" s="21" t="s">
        <v>41</v>
      </c>
      <c r="C63" s="21" t="s">
        <v>13</v>
      </c>
      <c r="D63" s="5">
        <f>D19</f>
        <v>0</v>
      </c>
    </row>
    <row r="64" spans="1:4" x14ac:dyDescent="0.25">
      <c r="A64" s="21" t="s">
        <v>8</v>
      </c>
      <c r="B64" s="21" t="s">
        <v>42</v>
      </c>
      <c r="C64" s="21" t="s">
        <v>17</v>
      </c>
      <c r="D64" s="5"/>
    </row>
    <row r="65" spans="1:4" x14ac:dyDescent="0.25">
      <c r="A65" s="21" t="s">
        <v>53</v>
      </c>
      <c r="B65" s="21" t="s">
        <v>36</v>
      </c>
      <c r="C65" s="21" t="s">
        <v>17</v>
      </c>
      <c r="D65" s="5"/>
    </row>
    <row r="66" spans="1:4" hidden="1" x14ac:dyDescent="0.25">
      <c r="A66" s="21"/>
      <c r="B66" s="21" t="s">
        <v>43</v>
      </c>
      <c r="C66" s="21" t="s">
        <v>13</v>
      </c>
      <c r="D66" s="21">
        <v>10</v>
      </c>
    </row>
    <row r="67" spans="1:4" x14ac:dyDescent="0.25">
      <c r="A67" s="12" t="s">
        <v>45</v>
      </c>
      <c r="B67" s="12" t="s">
        <v>44</v>
      </c>
      <c r="C67" s="12" t="s">
        <v>12</v>
      </c>
      <c r="D67" s="15" t="e">
        <f>D61*D63/D64/D65*D66</f>
        <v>#DIV/0!</v>
      </c>
    </row>
    <row r="68" spans="1:4" x14ac:dyDescent="0.25">
      <c r="A68" s="21" t="s">
        <v>57</v>
      </c>
      <c r="B68" s="21" t="s">
        <v>44</v>
      </c>
      <c r="C68" s="21" t="s">
        <v>16</v>
      </c>
      <c r="D68" s="16" t="e">
        <f>SQRT((4*D67)/PI())</f>
        <v>#DIV/0!</v>
      </c>
    </row>
  </sheetData>
  <conditionalFormatting sqref="D19:D21">
    <cfRule type="containsBlanks" dxfId="16" priority="4">
      <formula>LEN(TRIM(D19))=0</formula>
    </cfRule>
  </conditionalFormatting>
  <conditionalFormatting sqref="D41:D43">
    <cfRule type="containsBlanks" dxfId="15" priority="3">
      <formula>LEN(TRIM(D41))=0</formula>
    </cfRule>
  </conditionalFormatting>
  <conditionalFormatting sqref="D60">
    <cfRule type="containsBlanks" dxfId="14" priority="1">
      <formula>LEN(TRIM(D60))=0</formula>
    </cfRule>
  </conditionalFormatting>
  <conditionalFormatting sqref="D63:D65">
    <cfRule type="containsBlanks" dxfId="13" priority="2">
      <formula>LEN(TRIM(D63))=0</formula>
    </cfRule>
  </conditionalFormatting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AF5B-F91D-46F3-8BFD-D89AA4D264CC}">
  <dimension ref="A1:E46"/>
  <sheetViews>
    <sheetView workbookViewId="0">
      <selection activeCell="D48" sqref="A4:D48"/>
    </sheetView>
  </sheetViews>
  <sheetFormatPr baseColWidth="10" defaultRowHeight="15" x14ac:dyDescent="0.25"/>
  <cols>
    <col min="1" max="1" width="44.7109375" customWidth="1"/>
    <col min="2" max="4" width="12.7109375" customWidth="1"/>
  </cols>
  <sheetData>
    <row r="1" spans="1:5" ht="26.25" x14ac:dyDescent="0.4">
      <c r="A1" s="6" t="s">
        <v>18</v>
      </c>
      <c r="B1" s="6"/>
    </row>
    <row r="2" spans="1:5" ht="26.25" x14ac:dyDescent="0.4">
      <c r="A2" s="14" t="s">
        <v>31</v>
      </c>
      <c r="B2" s="14"/>
    </row>
    <row r="3" spans="1:5" ht="249.95" customHeight="1" x14ac:dyDescent="0.25"/>
    <row r="4" spans="1:5" x14ac:dyDescent="0.25">
      <c r="A4" s="7" t="s">
        <v>23</v>
      </c>
      <c r="B4" s="7"/>
      <c r="C4" s="17"/>
      <c r="D4" s="17"/>
    </row>
    <row r="5" spans="1:5" x14ac:dyDescent="0.25">
      <c r="B5" s="1" t="s">
        <v>55</v>
      </c>
      <c r="C5" s="1" t="s">
        <v>9</v>
      </c>
      <c r="D5" s="1" t="s">
        <v>0</v>
      </c>
    </row>
    <row r="6" spans="1:5" hidden="1" x14ac:dyDescent="0.25">
      <c r="A6" s="18" t="s">
        <v>51</v>
      </c>
      <c r="B6" s="18" t="s">
        <v>37</v>
      </c>
      <c r="C6" s="18"/>
      <c r="D6" s="18">
        <v>35</v>
      </c>
    </row>
    <row r="7" spans="1:5" hidden="1" x14ac:dyDescent="0.25">
      <c r="A7" s="18" t="s">
        <v>47</v>
      </c>
      <c r="B7" s="18" t="s">
        <v>37</v>
      </c>
      <c r="C7" s="18" t="s">
        <v>10</v>
      </c>
      <c r="D7" s="18">
        <v>7</v>
      </c>
    </row>
    <row r="8" spans="1:5" hidden="1" x14ac:dyDescent="0.25">
      <c r="A8" s="18" t="s">
        <v>4</v>
      </c>
      <c r="B8" s="18" t="s">
        <v>43</v>
      </c>
      <c r="C8" s="18" t="s">
        <v>11</v>
      </c>
      <c r="D8" s="18">
        <v>10.5</v>
      </c>
    </row>
    <row r="9" spans="1:5" hidden="1" x14ac:dyDescent="0.25">
      <c r="A9" s="2" t="s">
        <v>5</v>
      </c>
      <c r="B9" s="2"/>
      <c r="C9" s="2" t="s">
        <v>12</v>
      </c>
      <c r="D9" s="10">
        <f>D6-D7+D8</f>
        <v>38.5</v>
      </c>
    </row>
    <row r="10" spans="1:5" hidden="1" x14ac:dyDescent="0.25"/>
    <row r="11" spans="1:5" hidden="1" x14ac:dyDescent="0.25">
      <c r="A11" s="19" t="s">
        <v>49</v>
      </c>
      <c r="B11" s="19" t="s">
        <v>38</v>
      </c>
      <c r="C11" s="19" t="s">
        <v>13</v>
      </c>
      <c r="D11" s="13">
        <v>65</v>
      </c>
      <c r="E11" t="s">
        <v>20</v>
      </c>
    </row>
    <row r="12" spans="1:5" hidden="1" x14ac:dyDescent="0.25">
      <c r="A12" s="19"/>
      <c r="B12" s="19"/>
      <c r="C12" s="19" t="s">
        <v>15</v>
      </c>
      <c r="D12" s="19">
        <v>100</v>
      </c>
    </row>
    <row r="13" spans="1:5" hidden="1" x14ac:dyDescent="0.25">
      <c r="A13" s="3"/>
      <c r="B13" s="3"/>
      <c r="C13" s="3" t="s">
        <v>16</v>
      </c>
      <c r="D13" s="9">
        <f>D9*D11/D12</f>
        <v>25.024999999999999</v>
      </c>
    </row>
    <row r="14" spans="1:5" hidden="1" x14ac:dyDescent="0.25"/>
    <row r="15" spans="1:5" hidden="1" x14ac:dyDescent="0.25">
      <c r="A15" s="20" t="s">
        <v>52</v>
      </c>
      <c r="B15" s="20" t="s">
        <v>39</v>
      </c>
      <c r="C15" s="20" t="s">
        <v>11</v>
      </c>
      <c r="D15" s="20">
        <v>12</v>
      </c>
      <c r="E15" t="s">
        <v>19</v>
      </c>
    </row>
    <row r="16" spans="1:5" hidden="1" x14ac:dyDescent="0.25">
      <c r="A16" s="20" t="s">
        <v>50</v>
      </c>
      <c r="B16" s="20" t="s">
        <v>40</v>
      </c>
      <c r="C16" s="20" t="s">
        <v>13</v>
      </c>
      <c r="D16" s="8">
        <v>0</v>
      </c>
    </row>
    <row r="17" spans="1:4" hidden="1" x14ac:dyDescent="0.25">
      <c r="A17" s="4"/>
      <c r="B17" s="4"/>
      <c r="C17" s="4" t="s">
        <v>16</v>
      </c>
      <c r="D17" s="11">
        <f>D13+(D15*D16)</f>
        <v>25.024999999999999</v>
      </c>
    </row>
    <row r="18" spans="1:4" hidden="1" x14ac:dyDescent="0.25"/>
    <row r="19" spans="1:4" x14ac:dyDescent="0.25">
      <c r="A19" s="21" t="s">
        <v>1</v>
      </c>
      <c r="B19" s="21" t="s">
        <v>41</v>
      </c>
      <c r="C19" s="21" t="s">
        <v>13</v>
      </c>
      <c r="D19" s="5"/>
    </row>
    <row r="20" spans="1:4" x14ac:dyDescent="0.25">
      <c r="A20" s="21" t="s">
        <v>8</v>
      </c>
      <c r="B20" s="21" t="s">
        <v>42</v>
      </c>
      <c r="C20" s="21" t="s">
        <v>17</v>
      </c>
      <c r="D20" s="5"/>
    </row>
    <row r="21" spans="1:4" x14ac:dyDescent="0.25">
      <c r="A21" s="21" t="s">
        <v>53</v>
      </c>
      <c r="B21" s="21" t="s">
        <v>36</v>
      </c>
      <c r="C21" s="21" t="s">
        <v>17</v>
      </c>
      <c r="D21" s="5"/>
    </row>
    <row r="22" spans="1:4" hidden="1" x14ac:dyDescent="0.25">
      <c r="A22" s="21"/>
      <c r="B22" s="21" t="s">
        <v>43</v>
      </c>
      <c r="C22" s="21" t="s">
        <v>13</v>
      </c>
      <c r="D22" s="21">
        <v>10</v>
      </c>
    </row>
    <row r="23" spans="1:4" x14ac:dyDescent="0.25">
      <c r="A23" s="12" t="s">
        <v>45</v>
      </c>
      <c r="B23" s="12" t="s">
        <v>44</v>
      </c>
      <c r="C23" s="12" t="s">
        <v>12</v>
      </c>
      <c r="D23" s="15" t="e">
        <f>D17*D19/D20/D21*D22</f>
        <v>#DIV/0!</v>
      </c>
    </row>
    <row r="24" spans="1:4" x14ac:dyDescent="0.25">
      <c r="A24" s="21" t="s">
        <v>57</v>
      </c>
      <c r="B24" s="21" t="s">
        <v>44</v>
      </c>
      <c r="C24" s="21" t="s">
        <v>16</v>
      </c>
      <c r="D24" s="16" t="e">
        <f>SQRT((4*D23)/PI())</f>
        <v>#DIV/0!</v>
      </c>
    </row>
    <row r="26" spans="1:4" x14ac:dyDescent="0.25">
      <c r="A26" s="7" t="s">
        <v>24</v>
      </c>
      <c r="B26" s="7"/>
      <c r="C26" s="17"/>
      <c r="D26" s="17"/>
    </row>
    <row r="27" spans="1:4" x14ac:dyDescent="0.25">
      <c r="C27" s="1" t="s">
        <v>9</v>
      </c>
      <c r="D27" s="1" t="s">
        <v>0</v>
      </c>
    </row>
    <row r="28" spans="1:4" hidden="1" x14ac:dyDescent="0.25">
      <c r="A28" s="18" t="s">
        <v>51</v>
      </c>
      <c r="B28" s="18" t="s">
        <v>37</v>
      </c>
      <c r="C28" s="18"/>
      <c r="D28" s="18">
        <v>35</v>
      </c>
    </row>
    <row r="29" spans="1:4" hidden="1" x14ac:dyDescent="0.25">
      <c r="A29" s="18" t="s">
        <v>47</v>
      </c>
      <c r="B29" s="18" t="s">
        <v>37</v>
      </c>
      <c r="C29" s="18" t="s">
        <v>10</v>
      </c>
      <c r="D29" s="18">
        <v>7</v>
      </c>
    </row>
    <row r="30" spans="1:4" hidden="1" x14ac:dyDescent="0.25">
      <c r="A30" s="18" t="s">
        <v>4</v>
      </c>
      <c r="B30" s="18" t="s">
        <v>43</v>
      </c>
      <c r="C30" s="18" t="s">
        <v>11</v>
      </c>
      <c r="D30" s="18">
        <v>10.5</v>
      </c>
    </row>
    <row r="31" spans="1:4" hidden="1" x14ac:dyDescent="0.25">
      <c r="A31" s="2" t="s">
        <v>5</v>
      </c>
      <c r="B31" s="2"/>
      <c r="C31" s="2" t="s">
        <v>12</v>
      </c>
      <c r="D31" s="10">
        <f>D28-D29+D30</f>
        <v>38.5</v>
      </c>
    </row>
    <row r="32" spans="1:4" hidden="1" x14ac:dyDescent="0.25"/>
    <row r="33" spans="1:5" hidden="1" x14ac:dyDescent="0.25">
      <c r="A33" s="19" t="s">
        <v>49</v>
      </c>
      <c r="B33" s="19" t="s">
        <v>38</v>
      </c>
      <c r="C33" s="19" t="s">
        <v>13</v>
      </c>
      <c r="D33" s="13">
        <v>35</v>
      </c>
      <c r="E33" t="s">
        <v>21</v>
      </c>
    </row>
    <row r="34" spans="1:5" hidden="1" x14ac:dyDescent="0.25">
      <c r="A34" s="19"/>
      <c r="B34" s="19"/>
      <c r="C34" s="19" t="s">
        <v>15</v>
      </c>
      <c r="D34" s="19">
        <v>100</v>
      </c>
    </row>
    <row r="35" spans="1:5" hidden="1" x14ac:dyDescent="0.25">
      <c r="A35" s="3"/>
      <c r="B35" s="3"/>
      <c r="C35" s="3" t="s">
        <v>16</v>
      </c>
      <c r="D35" s="9">
        <f>D31*D33/D34</f>
        <v>13.475</v>
      </c>
    </row>
    <row r="36" spans="1:5" hidden="1" x14ac:dyDescent="0.25"/>
    <row r="37" spans="1:5" hidden="1" x14ac:dyDescent="0.25">
      <c r="A37" s="20" t="s">
        <v>52</v>
      </c>
      <c r="B37" s="20" t="s">
        <v>39</v>
      </c>
      <c r="C37" s="20" t="s">
        <v>11</v>
      </c>
      <c r="D37" s="20">
        <v>12</v>
      </c>
      <c r="E37" t="s">
        <v>22</v>
      </c>
    </row>
    <row r="38" spans="1:5" hidden="1" x14ac:dyDescent="0.25">
      <c r="A38" s="20" t="s">
        <v>50</v>
      </c>
      <c r="B38" s="20" t="s">
        <v>40</v>
      </c>
      <c r="C38" s="20" t="s">
        <v>13</v>
      </c>
      <c r="D38" s="8">
        <v>0</v>
      </c>
    </row>
    <row r="39" spans="1:5" hidden="1" x14ac:dyDescent="0.25">
      <c r="A39" s="4"/>
      <c r="B39" s="4"/>
      <c r="C39" s="4" t="s">
        <v>16</v>
      </c>
      <c r="D39" s="11">
        <f>D35+(D37*D38)</f>
        <v>13.475</v>
      </c>
    </row>
    <row r="40" spans="1:5" hidden="1" x14ac:dyDescent="0.25"/>
    <row r="41" spans="1:5" x14ac:dyDescent="0.25">
      <c r="A41" s="21" t="s">
        <v>1</v>
      </c>
      <c r="B41" s="21" t="s">
        <v>41</v>
      </c>
      <c r="C41" s="21" t="s">
        <v>13</v>
      </c>
      <c r="D41" s="5">
        <f>D19</f>
        <v>0</v>
      </c>
    </row>
    <row r="42" spans="1:5" x14ac:dyDescent="0.25">
      <c r="A42" s="21" t="s">
        <v>8</v>
      </c>
      <c r="B42" s="21" t="s">
        <v>42</v>
      </c>
      <c r="C42" s="21" t="s">
        <v>17</v>
      </c>
      <c r="D42" s="5"/>
    </row>
    <row r="43" spans="1:5" x14ac:dyDescent="0.25">
      <c r="A43" s="21" t="s">
        <v>53</v>
      </c>
      <c r="B43" s="21" t="s">
        <v>36</v>
      </c>
      <c r="C43" s="21" t="s">
        <v>17</v>
      </c>
      <c r="D43" s="5"/>
    </row>
    <row r="44" spans="1:5" hidden="1" x14ac:dyDescent="0.25">
      <c r="A44" s="21"/>
      <c r="B44" s="21" t="s">
        <v>43</v>
      </c>
      <c r="C44" s="21" t="s">
        <v>13</v>
      </c>
      <c r="D44" s="21">
        <v>10</v>
      </c>
    </row>
    <row r="45" spans="1:5" x14ac:dyDescent="0.25">
      <c r="A45" s="12" t="s">
        <v>45</v>
      </c>
      <c r="B45" s="12" t="s">
        <v>44</v>
      </c>
      <c r="C45" s="12" t="s">
        <v>12</v>
      </c>
      <c r="D45" s="15" t="e">
        <f>D39*D41/D42/D43*D44</f>
        <v>#DIV/0!</v>
      </c>
    </row>
    <row r="46" spans="1:5" x14ac:dyDescent="0.25">
      <c r="A46" s="21" t="s">
        <v>57</v>
      </c>
      <c r="B46" s="21" t="s">
        <v>44</v>
      </c>
      <c r="C46" s="21" t="s">
        <v>16</v>
      </c>
      <c r="D46" s="16" t="e">
        <f>SQRT((4*D45)/PI())</f>
        <v>#DIV/0!</v>
      </c>
    </row>
  </sheetData>
  <conditionalFormatting sqref="D19:D21">
    <cfRule type="containsBlanks" dxfId="12" priority="4">
      <formula>LEN(TRIM(D19))=0</formula>
    </cfRule>
  </conditionalFormatting>
  <conditionalFormatting sqref="D41:D43">
    <cfRule type="containsBlanks" dxfId="11" priority="3">
      <formula>LEN(TRIM(D41))=0</formula>
    </cfRule>
  </conditionalFormatting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5F2D9-9E8B-41B9-B42A-BFCC6E14015B}">
  <dimension ref="A1:E90"/>
  <sheetViews>
    <sheetView topLeftCell="A3" workbookViewId="0">
      <selection activeCell="C98" sqref="C98"/>
    </sheetView>
  </sheetViews>
  <sheetFormatPr baseColWidth="10" defaultRowHeight="15" x14ac:dyDescent="0.25"/>
  <cols>
    <col min="1" max="1" width="44.7109375" customWidth="1"/>
    <col min="2" max="4" width="12.7109375" customWidth="1"/>
  </cols>
  <sheetData>
    <row r="1" spans="1:5" ht="26.25" x14ac:dyDescent="0.4">
      <c r="A1" s="6" t="s">
        <v>18</v>
      </c>
      <c r="B1" s="6"/>
    </row>
    <row r="2" spans="1:5" ht="26.25" x14ac:dyDescent="0.4">
      <c r="A2" s="14" t="s">
        <v>32</v>
      </c>
      <c r="B2" s="14"/>
    </row>
    <row r="3" spans="1:5" ht="399.95" customHeight="1" x14ac:dyDescent="0.25"/>
    <row r="4" spans="1:5" x14ac:dyDescent="0.25">
      <c r="A4" s="7" t="s">
        <v>23</v>
      </c>
      <c r="B4" s="7"/>
      <c r="C4" s="17"/>
      <c r="D4" s="17"/>
    </row>
    <row r="5" spans="1:5" x14ac:dyDescent="0.25">
      <c r="B5" s="1" t="s">
        <v>55</v>
      </c>
      <c r="C5" s="1" t="s">
        <v>9</v>
      </c>
      <c r="D5" s="1" t="s">
        <v>0</v>
      </c>
    </row>
    <row r="6" spans="1:5" hidden="1" x14ac:dyDescent="0.25">
      <c r="A6" s="18" t="s">
        <v>2</v>
      </c>
      <c r="B6" s="18" t="s">
        <v>37</v>
      </c>
      <c r="C6" s="18"/>
      <c r="D6" s="18">
        <v>35</v>
      </c>
    </row>
    <row r="7" spans="1:5" hidden="1" x14ac:dyDescent="0.25">
      <c r="A7" s="18" t="s">
        <v>3</v>
      </c>
      <c r="B7" s="18" t="s">
        <v>37</v>
      </c>
      <c r="C7" s="18" t="s">
        <v>10</v>
      </c>
      <c r="D7" s="18">
        <v>7</v>
      </c>
    </row>
    <row r="8" spans="1:5" hidden="1" x14ac:dyDescent="0.25">
      <c r="A8" s="18" t="s">
        <v>4</v>
      </c>
      <c r="B8" s="18" t="s">
        <v>43</v>
      </c>
      <c r="C8" s="18" t="s">
        <v>11</v>
      </c>
      <c r="D8" s="18">
        <v>10.5</v>
      </c>
    </row>
    <row r="9" spans="1:5" hidden="1" x14ac:dyDescent="0.25">
      <c r="A9" s="2" t="s">
        <v>5</v>
      </c>
      <c r="B9" s="2"/>
      <c r="C9" s="2" t="s">
        <v>12</v>
      </c>
      <c r="D9" s="10">
        <f>D6-D7+D8</f>
        <v>38.5</v>
      </c>
    </row>
    <row r="10" spans="1:5" hidden="1" x14ac:dyDescent="0.25"/>
    <row r="11" spans="1:5" hidden="1" x14ac:dyDescent="0.25">
      <c r="A11" s="19" t="s">
        <v>14</v>
      </c>
      <c r="B11" s="19" t="s">
        <v>38</v>
      </c>
      <c r="C11" s="19" t="s">
        <v>13</v>
      </c>
      <c r="D11" s="13">
        <v>55</v>
      </c>
      <c r="E11" t="s">
        <v>20</v>
      </c>
    </row>
    <row r="12" spans="1:5" hidden="1" x14ac:dyDescent="0.25">
      <c r="A12" s="19"/>
      <c r="B12" s="19"/>
      <c r="C12" s="19" t="s">
        <v>15</v>
      </c>
      <c r="D12" s="19">
        <v>100</v>
      </c>
    </row>
    <row r="13" spans="1:5" hidden="1" x14ac:dyDescent="0.25">
      <c r="A13" s="3"/>
      <c r="B13" s="3"/>
      <c r="C13" s="3" t="s">
        <v>16</v>
      </c>
      <c r="D13" s="9">
        <f>D9*D11/D12</f>
        <v>21.175000000000001</v>
      </c>
    </row>
    <row r="14" spans="1:5" hidden="1" x14ac:dyDescent="0.25"/>
    <row r="15" spans="1:5" hidden="1" x14ac:dyDescent="0.25">
      <c r="A15" s="20" t="s">
        <v>6</v>
      </c>
      <c r="B15" s="20" t="s">
        <v>39</v>
      </c>
      <c r="C15" s="20" t="s">
        <v>11</v>
      </c>
      <c r="D15" s="20">
        <v>12</v>
      </c>
      <c r="E15" t="s">
        <v>19</v>
      </c>
    </row>
    <row r="16" spans="1:5" hidden="1" x14ac:dyDescent="0.25">
      <c r="A16" s="20" t="s">
        <v>7</v>
      </c>
      <c r="B16" s="20" t="s">
        <v>40</v>
      </c>
      <c r="C16" s="20" t="s">
        <v>13</v>
      </c>
      <c r="D16" s="8">
        <v>0</v>
      </c>
    </row>
    <row r="17" spans="1:4" hidden="1" x14ac:dyDescent="0.25">
      <c r="A17" s="4"/>
      <c r="B17" s="4"/>
      <c r="C17" s="4" t="s">
        <v>16</v>
      </c>
      <c r="D17" s="11">
        <f>D13+(D15*D16)</f>
        <v>21.175000000000001</v>
      </c>
    </row>
    <row r="18" spans="1:4" hidden="1" x14ac:dyDescent="0.25"/>
    <row r="19" spans="1:4" x14ac:dyDescent="0.25">
      <c r="A19" s="21" t="s">
        <v>1</v>
      </c>
      <c r="B19" s="21" t="s">
        <v>41</v>
      </c>
      <c r="C19" s="21" t="s">
        <v>13</v>
      </c>
      <c r="D19" s="5"/>
    </row>
    <row r="20" spans="1:4" x14ac:dyDescent="0.25">
      <c r="A20" s="21" t="s">
        <v>8</v>
      </c>
      <c r="B20" s="21" t="s">
        <v>42</v>
      </c>
      <c r="C20" s="21" t="s">
        <v>17</v>
      </c>
      <c r="D20" s="5"/>
    </row>
    <row r="21" spans="1:4" x14ac:dyDescent="0.25">
      <c r="A21" s="21" t="s">
        <v>53</v>
      </c>
      <c r="B21" s="21" t="s">
        <v>36</v>
      </c>
      <c r="C21" s="21" t="s">
        <v>17</v>
      </c>
      <c r="D21" s="5"/>
    </row>
    <row r="22" spans="1:4" hidden="1" x14ac:dyDescent="0.25">
      <c r="A22" s="21"/>
      <c r="B22" s="21" t="s">
        <v>43</v>
      </c>
      <c r="C22" s="21" t="s">
        <v>13</v>
      </c>
      <c r="D22" s="21">
        <v>10</v>
      </c>
    </row>
    <row r="23" spans="1:4" x14ac:dyDescent="0.25">
      <c r="A23" s="12" t="s">
        <v>45</v>
      </c>
      <c r="B23" s="12" t="s">
        <v>44</v>
      </c>
      <c r="C23" s="12" t="s">
        <v>12</v>
      </c>
      <c r="D23" s="15" t="e">
        <f>D17*D19/D20/D21*D22</f>
        <v>#DIV/0!</v>
      </c>
    </row>
    <row r="24" spans="1:4" x14ac:dyDescent="0.25">
      <c r="A24" s="21" t="s">
        <v>57</v>
      </c>
      <c r="B24" s="21" t="s">
        <v>44</v>
      </c>
      <c r="C24" s="21" t="s">
        <v>16</v>
      </c>
      <c r="D24" s="16" t="e">
        <f>SQRT((4*D23)/PI())</f>
        <v>#DIV/0!</v>
      </c>
    </row>
    <row r="26" spans="1:4" x14ac:dyDescent="0.25">
      <c r="A26" s="7" t="s">
        <v>26</v>
      </c>
      <c r="B26" s="7"/>
      <c r="C26" s="17"/>
      <c r="D26" s="17"/>
    </row>
    <row r="27" spans="1:4" x14ac:dyDescent="0.25">
      <c r="C27" s="1" t="s">
        <v>9</v>
      </c>
      <c r="D27" s="1" t="s">
        <v>0</v>
      </c>
    </row>
    <row r="28" spans="1:4" hidden="1" x14ac:dyDescent="0.25">
      <c r="A28" s="18" t="s">
        <v>2</v>
      </c>
      <c r="B28" s="18" t="s">
        <v>37</v>
      </c>
      <c r="C28" s="18"/>
      <c r="D28" s="18">
        <v>35</v>
      </c>
    </row>
    <row r="29" spans="1:4" hidden="1" x14ac:dyDescent="0.25">
      <c r="A29" s="18" t="s">
        <v>3</v>
      </c>
      <c r="B29" s="18" t="s">
        <v>37</v>
      </c>
      <c r="C29" s="18" t="s">
        <v>10</v>
      </c>
      <c r="D29" s="18">
        <v>7</v>
      </c>
    </row>
    <row r="30" spans="1:4" hidden="1" x14ac:dyDescent="0.25">
      <c r="A30" s="18" t="s">
        <v>4</v>
      </c>
      <c r="B30" s="18" t="s">
        <v>43</v>
      </c>
      <c r="C30" s="18" t="s">
        <v>11</v>
      </c>
      <c r="D30" s="18">
        <v>10.5</v>
      </c>
    </row>
    <row r="31" spans="1:4" hidden="1" x14ac:dyDescent="0.25">
      <c r="A31" s="2" t="s">
        <v>5</v>
      </c>
      <c r="B31" s="2"/>
      <c r="C31" s="2" t="s">
        <v>12</v>
      </c>
      <c r="D31" s="10">
        <f>D28-D29+D30</f>
        <v>38.5</v>
      </c>
    </row>
    <row r="32" spans="1:4" hidden="1" x14ac:dyDescent="0.25"/>
    <row r="33" spans="1:5" hidden="1" x14ac:dyDescent="0.25">
      <c r="A33" s="19" t="s">
        <v>14</v>
      </c>
      <c r="B33" s="19" t="s">
        <v>38</v>
      </c>
      <c r="C33" s="19" t="s">
        <v>13</v>
      </c>
      <c r="D33" s="13">
        <v>20</v>
      </c>
      <c r="E33" t="s">
        <v>21</v>
      </c>
    </row>
    <row r="34" spans="1:5" hidden="1" x14ac:dyDescent="0.25">
      <c r="A34" s="19"/>
      <c r="B34" s="19"/>
      <c r="C34" s="19" t="s">
        <v>15</v>
      </c>
      <c r="D34" s="19">
        <v>100</v>
      </c>
    </row>
    <row r="35" spans="1:5" hidden="1" x14ac:dyDescent="0.25">
      <c r="A35" s="3"/>
      <c r="B35" s="3"/>
      <c r="C35" s="3" t="s">
        <v>16</v>
      </c>
      <c r="D35" s="9">
        <f>D31*D33/D34</f>
        <v>7.7</v>
      </c>
    </row>
    <row r="36" spans="1:5" hidden="1" x14ac:dyDescent="0.25"/>
    <row r="37" spans="1:5" hidden="1" x14ac:dyDescent="0.25">
      <c r="A37" s="20" t="s">
        <v>6</v>
      </c>
      <c r="B37" s="20" t="s">
        <v>39</v>
      </c>
      <c r="C37" s="20" t="s">
        <v>11</v>
      </c>
      <c r="D37" s="20">
        <v>12</v>
      </c>
      <c r="E37" t="s">
        <v>22</v>
      </c>
    </row>
    <row r="38" spans="1:5" hidden="1" x14ac:dyDescent="0.25">
      <c r="A38" s="20" t="s">
        <v>7</v>
      </c>
      <c r="B38" s="20" t="s">
        <v>40</v>
      </c>
      <c r="C38" s="20" t="s">
        <v>13</v>
      </c>
      <c r="D38" s="8">
        <v>0</v>
      </c>
    </row>
    <row r="39" spans="1:5" hidden="1" x14ac:dyDescent="0.25">
      <c r="A39" s="4"/>
      <c r="B39" s="4"/>
      <c r="C39" s="4" t="s">
        <v>16</v>
      </c>
      <c r="D39" s="11">
        <f>D35+(D37*D38)</f>
        <v>7.7</v>
      </c>
    </row>
    <row r="40" spans="1:5" hidden="1" x14ac:dyDescent="0.25"/>
    <row r="41" spans="1:5" x14ac:dyDescent="0.25">
      <c r="A41" s="21" t="s">
        <v>1</v>
      </c>
      <c r="B41" s="21" t="s">
        <v>41</v>
      </c>
      <c r="C41" s="21" t="s">
        <v>13</v>
      </c>
      <c r="D41" s="5">
        <f>D19</f>
        <v>0</v>
      </c>
    </row>
    <row r="42" spans="1:5" x14ac:dyDescent="0.25">
      <c r="A42" s="21" t="s">
        <v>8</v>
      </c>
      <c r="B42" s="21" t="s">
        <v>42</v>
      </c>
      <c r="C42" s="21" t="s">
        <v>17</v>
      </c>
      <c r="D42" s="5"/>
    </row>
    <row r="43" spans="1:5" x14ac:dyDescent="0.25">
      <c r="A43" s="21" t="s">
        <v>53</v>
      </c>
      <c r="B43" s="21" t="s">
        <v>36</v>
      </c>
      <c r="C43" s="21" t="s">
        <v>17</v>
      </c>
      <c r="D43" s="5"/>
    </row>
    <row r="44" spans="1:5" hidden="1" x14ac:dyDescent="0.25">
      <c r="A44" s="21"/>
      <c r="B44" s="21" t="s">
        <v>43</v>
      </c>
      <c r="C44" s="21" t="s">
        <v>13</v>
      </c>
      <c r="D44" s="21">
        <v>10</v>
      </c>
    </row>
    <row r="45" spans="1:5" x14ac:dyDescent="0.25">
      <c r="A45" s="12" t="s">
        <v>45</v>
      </c>
      <c r="B45" s="12" t="s">
        <v>44</v>
      </c>
      <c r="C45" s="12" t="s">
        <v>12</v>
      </c>
      <c r="D45" s="15" t="e">
        <f>D39*D41/D42/D43*D44</f>
        <v>#DIV/0!</v>
      </c>
    </row>
    <row r="46" spans="1:5" x14ac:dyDescent="0.25">
      <c r="A46" s="21" t="s">
        <v>57</v>
      </c>
      <c r="B46" s="21" t="s">
        <v>44</v>
      </c>
      <c r="C46" s="21" t="s">
        <v>16</v>
      </c>
      <c r="D46" s="16" t="e">
        <f>SQRT((4*D45)/PI())</f>
        <v>#DIV/0!</v>
      </c>
    </row>
    <row r="48" spans="1:5" x14ac:dyDescent="0.25">
      <c r="A48" s="7" t="s">
        <v>27</v>
      </c>
      <c r="B48" s="7"/>
      <c r="C48" s="17"/>
      <c r="D48" s="17"/>
    </row>
    <row r="49" spans="1:4" x14ac:dyDescent="0.25">
      <c r="C49" s="1" t="s">
        <v>9</v>
      </c>
      <c r="D49" s="1" t="s">
        <v>0</v>
      </c>
    </row>
    <row r="50" spans="1:4" hidden="1" x14ac:dyDescent="0.25">
      <c r="A50" s="18" t="s">
        <v>2</v>
      </c>
      <c r="B50" s="18" t="s">
        <v>37</v>
      </c>
      <c r="C50" s="18"/>
      <c r="D50" s="18">
        <v>35</v>
      </c>
    </row>
    <row r="51" spans="1:4" hidden="1" x14ac:dyDescent="0.25">
      <c r="A51" s="18" t="s">
        <v>3</v>
      </c>
      <c r="B51" s="18" t="s">
        <v>37</v>
      </c>
      <c r="C51" s="18" t="s">
        <v>10</v>
      </c>
      <c r="D51" s="18">
        <v>7</v>
      </c>
    </row>
    <row r="52" spans="1:4" hidden="1" x14ac:dyDescent="0.25">
      <c r="A52" s="18" t="s">
        <v>4</v>
      </c>
      <c r="B52" s="18" t="s">
        <v>43</v>
      </c>
      <c r="C52" s="18" t="s">
        <v>11</v>
      </c>
      <c r="D52" s="18">
        <v>10.5</v>
      </c>
    </row>
    <row r="53" spans="1:4" hidden="1" x14ac:dyDescent="0.25">
      <c r="A53" s="2" t="s">
        <v>5</v>
      </c>
      <c r="B53" s="2"/>
      <c r="C53" s="2" t="s">
        <v>12</v>
      </c>
      <c r="D53" s="10">
        <f>D50-D51+D52</f>
        <v>38.5</v>
      </c>
    </row>
    <row r="54" spans="1:4" hidden="1" x14ac:dyDescent="0.25"/>
    <row r="55" spans="1:4" hidden="1" x14ac:dyDescent="0.25">
      <c r="A55" s="19" t="s">
        <v>14</v>
      </c>
      <c r="B55" s="19" t="s">
        <v>38</v>
      </c>
      <c r="C55" s="19" t="s">
        <v>13</v>
      </c>
      <c r="D55" s="13">
        <v>20</v>
      </c>
    </row>
    <row r="56" spans="1:4" hidden="1" x14ac:dyDescent="0.25">
      <c r="A56" s="19"/>
      <c r="B56" s="19"/>
      <c r="C56" s="19" t="s">
        <v>15</v>
      </c>
      <c r="D56" s="19">
        <v>100</v>
      </c>
    </row>
    <row r="57" spans="1:4" hidden="1" x14ac:dyDescent="0.25">
      <c r="A57" s="3"/>
      <c r="B57" s="3"/>
      <c r="C57" s="3" t="s">
        <v>16</v>
      </c>
      <c r="D57" s="9">
        <f>D53*D55/D56</f>
        <v>7.7</v>
      </c>
    </row>
    <row r="58" spans="1:4" hidden="1" x14ac:dyDescent="0.25"/>
    <row r="59" spans="1:4" hidden="1" x14ac:dyDescent="0.25">
      <c r="A59" s="20" t="s">
        <v>6</v>
      </c>
      <c r="B59" s="20" t="s">
        <v>39</v>
      </c>
      <c r="C59" s="20" t="s">
        <v>11</v>
      </c>
      <c r="D59" s="20">
        <v>12</v>
      </c>
    </row>
    <row r="60" spans="1:4" hidden="1" x14ac:dyDescent="0.25">
      <c r="A60" s="20" t="s">
        <v>7</v>
      </c>
      <c r="B60" s="20" t="s">
        <v>40</v>
      </c>
      <c r="C60" s="20" t="s">
        <v>13</v>
      </c>
      <c r="D60" s="8">
        <v>0</v>
      </c>
    </row>
    <row r="61" spans="1:4" hidden="1" x14ac:dyDescent="0.25">
      <c r="A61" s="4"/>
      <c r="B61" s="4"/>
      <c r="C61" s="4" t="s">
        <v>16</v>
      </c>
      <c r="D61" s="11">
        <f>D57+(D59*D60)</f>
        <v>7.7</v>
      </c>
    </row>
    <row r="62" spans="1:4" hidden="1" x14ac:dyDescent="0.25"/>
    <row r="63" spans="1:4" x14ac:dyDescent="0.25">
      <c r="A63" s="21" t="s">
        <v>1</v>
      </c>
      <c r="B63" s="21" t="s">
        <v>41</v>
      </c>
      <c r="C63" s="21" t="s">
        <v>13</v>
      </c>
      <c r="D63" s="5">
        <f>D19</f>
        <v>0</v>
      </c>
    </row>
    <row r="64" spans="1:4" x14ac:dyDescent="0.25">
      <c r="A64" s="21" t="s">
        <v>8</v>
      </c>
      <c r="B64" s="21" t="s">
        <v>42</v>
      </c>
      <c r="C64" s="21" t="s">
        <v>17</v>
      </c>
      <c r="D64" s="5"/>
    </row>
    <row r="65" spans="1:4" x14ac:dyDescent="0.25">
      <c r="A65" s="21" t="s">
        <v>53</v>
      </c>
      <c r="B65" s="21" t="s">
        <v>36</v>
      </c>
      <c r="C65" s="21" t="s">
        <v>17</v>
      </c>
      <c r="D65" s="5"/>
    </row>
    <row r="66" spans="1:4" hidden="1" x14ac:dyDescent="0.25">
      <c r="A66" s="21"/>
      <c r="B66" s="21" t="s">
        <v>43</v>
      </c>
      <c r="C66" s="21" t="s">
        <v>13</v>
      </c>
      <c r="D66" s="21">
        <v>10</v>
      </c>
    </row>
    <row r="67" spans="1:4" x14ac:dyDescent="0.25">
      <c r="A67" s="12" t="s">
        <v>45</v>
      </c>
      <c r="B67" s="12" t="s">
        <v>44</v>
      </c>
      <c r="C67" s="12" t="s">
        <v>12</v>
      </c>
      <c r="D67" s="15" t="e">
        <f>D61*D63/D64/D65*D66</f>
        <v>#DIV/0!</v>
      </c>
    </row>
    <row r="68" spans="1:4" x14ac:dyDescent="0.25">
      <c r="A68" s="21" t="s">
        <v>57</v>
      </c>
      <c r="B68" s="21" t="s">
        <v>44</v>
      </c>
      <c r="C68" s="21" t="s">
        <v>16</v>
      </c>
      <c r="D68" s="16" t="e">
        <f>SQRT((4*D67)/PI())</f>
        <v>#DIV/0!</v>
      </c>
    </row>
    <row r="70" spans="1:4" x14ac:dyDescent="0.25">
      <c r="A70" s="7" t="s">
        <v>25</v>
      </c>
      <c r="B70" s="7"/>
      <c r="C70" s="17"/>
      <c r="D70" s="17"/>
    </row>
    <row r="71" spans="1:4" x14ac:dyDescent="0.25">
      <c r="C71" s="1" t="s">
        <v>9</v>
      </c>
      <c r="D71" s="1" t="s">
        <v>0</v>
      </c>
    </row>
    <row r="72" spans="1:4" hidden="1" x14ac:dyDescent="0.25">
      <c r="A72" s="18" t="s">
        <v>2</v>
      </c>
      <c r="B72" s="18" t="s">
        <v>37</v>
      </c>
      <c r="C72" s="18"/>
      <c r="D72" s="18">
        <v>35</v>
      </c>
    </row>
    <row r="73" spans="1:4" hidden="1" x14ac:dyDescent="0.25">
      <c r="A73" s="18" t="s">
        <v>3</v>
      </c>
      <c r="B73" s="18" t="s">
        <v>37</v>
      </c>
      <c r="C73" s="18" t="s">
        <v>10</v>
      </c>
      <c r="D73" s="18">
        <v>7</v>
      </c>
    </row>
    <row r="74" spans="1:4" hidden="1" x14ac:dyDescent="0.25">
      <c r="A74" s="18" t="s">
        <v>4</v>
      </c>
      <c r="B74" s="18" t="s">
        <v>43</v>
      </c>
      <c r="C74" s="18" t="s">
        <v>11</v>
      </c>
      <c r="D74" s="18">
        <v>10.5</v>
      </c>
    </row>
    <row r="75" spans="1:4" hidden="1" x14ac:dyDescent="0.25">
      <c r="A75" s="2" t="s">
        <v>5</v>
      </c>
      <c r="B75" s="2"/>
      <c r="C75" s="2" t="s">
        <v>12</v>
      </c>
      <c r="D75" s="10">
        <f>D72-D73+D74</f>
        <v>38.5</v>
      </c>
    </row>
    <row r="76" spans="1:4" hidden="1" x14ac:dyDescent="0.25"/>
    <row r="77" spans="1:4" hidden="1" x14ac:dyDescent="0.25">
      <c r="A77" s="19" t="s">
        <v>14</v>
      </c>
      <c r="B77" s="19" t="s">
        <v>38</v>
      </c>
      <c r="C77" s="19" t="s">
        <v>13</v>
      </c>
      <c r="D77" s="13">
        <v>5</v>
      </c>
    </row>
    <row r="78" spans="1:4" hidden="1" x14ac:dyDescent="0.25">
      <c r="A78" s="19"/>
      <c r="B78" s="19"/>
      <c r="C78" s="19" t="s">
        <v>15</v>
      </c>
      <c r="D78" s="19">
        <v>100</v>
      </c>
    </row>
    <row r="79" spans="1:4" hidden="1" x14ac:dyDescent="0.25">
      <c r="A79" s="3"/>
      <c r="B79" s="3"/>
      <c r="C79" s="3" t="s">
        <v>16</v>
      </c>
      <c r="D79" s="9">
        <f>D75*D77/D78</f>
        <v>1.925</v>
      </c>
    </row>
    <row r="80" spans="1:4" hidden="1" x14ac:dyDescent="0.25"/>
    <row r="81" spans="1:4" x14ac:dyDescent="0.25">
      <c r="A81" s="20" t="s">
        <v>52</v>
      </c>
      <c r="B81" s="20" t="s">
        <v>39</v>
      </c>
      <c r="C81" s="20" t="s">
        <v>11</v>
      </c>
      <c r="D81" s="20">
        <v>12</v>
      </c>
    </row>
    <row r="82" spans="1:4" x14ac:dyDescent="0.25">
      <c r="A82" s="20" t="s">
        <v>50</v>
      </c>
      <c r="B82" s="20" t="s">
        <v>40</v>
      </c>
      <c r="C82" s="20" t="s">
        <v>13</v>
      </c>
      <c r="D82" s="5"/>
    </row>
    <row r="83" spans="1:4" x14ac:dyDescent="0.25">
      <c r="A83" s="4" t="s">
        <v>56</v>
      </c>
      <c r="B83" s="4" t="s">
        <v>37</v>
      </c>
      <c r="C83" s="4" t="s">
        <v>16</v>
      </c>
      <c r="D83" s="11">
        <f>D79+(D81*D82)</f>
        <v>1.925</v>
      </c>
    </row>
    <row r="85" spans="1:4" x14ac:dyDescent="0.25">
      <c r="A85" s="21" t="s">
        <v>1</v>
      </c>
      <c r="B85" s="21" t="s">
        <v>41</v>
      </c>
      <c r="C85" s="21" t="s">
        <v>13</v>
      </c>
      <c r="D85" s="5">
        <f>D19</f>
        <v>0</v>
      </c>
    </row>
    <row r="86" spans="1:4" x14ac:dyDescent="0.25">
      <c r="A86" s="21" t="s">
        <v>8</v>
      </c>
      <c r="B86" s="21" t="s">
        <v>42</v>
      </c>
      <c r="C86" s="21" t="s">
        <v>17</v>
      </c>
      <c r="D86" s="5"/>
    </row>
    <row r="87" spans="1:4" x14ac:dyDescent="0.25">
      <c r="A87" s="21" t="s">
        <v>53</v>
      </c>
      <c r="B87" s="21" t="s">
        <v>36</v>
      </c>
      <c r="C87" s="21" t="s">
        <v>17</v>
      </c>
      <c r="D87" s="5"/>
    </row>
    <row r="88" spans="1:4" hidden="1" x14ac:dyDescent="0.25">
      <c r="A88" s="21"/>
      <c r="B88" s="21" t="s">
        <v>43</v>
      </c>
      <c r="C88" s="21" t="s">
        <v>13</v>
      </c>
      <c r="D88" s="21">
        <v>10</v>
      </c>
    </row>
    <row r="89" spans="1:4" x14ac:dyDescent="0.25">
      <c r="A89" s="12" t="s">
        <v>45</v>
      </c>
      <c r="B89" s="12" t="s">
        <v>44</v>
      </c>
      <c r="C89" s="12" t="s">
        <v>12</v>
      </c>
      <c r="D89" s="15" t="e">
        <f>D83*D85/D86/D87*D88</f>
        <v>#DIV/0!</v>
      </c>
    </row>
    <row r="90" spans="1:4" x14ac:dyDescent="0.25">
      <c r="A90" s="21" t="s">
        <v>57</v>
      </c>
      <c r="B90" s="21" t="s">
        <v>44</v>
      </c>
      <c r="C90" s="21" t="s">
        <v>16</v>
      </c>
      <c r="D90" s="16" t="e">
        <f>SQRT((4*D89)/PI())</f>
        <v>#DIV/0!</v>
      </c>
    </row>
  </sheetData>
  <conditionalFormatting sqref="D19:D21">
    <cfRule type="containsBlanks" dxfId="10" priority="5">
      <formula>LEN(TRIM(D19))=0</formula>
    </cfRule>
  </conditionalFormatting>
  <conditionalFormatting sqref="D41:D43">
    <cfRule type="containsBlanks" dxfId="9" priority="4">
      <formula>LEN(TRIM(D41))=0</formula>
    </cfRule>
  </conditionalFormatting>
  <conditionalFormatting sqref="D63:D65">
    <cfRule type="containsBlanks" dxfId="8" priority="1">
      <formula>LEN(TRIM(D63))=0</formula>
    </cfRule>
  </conditionalFormatting>
  <conditionalFormatting sqref="D82">
    <cfRule type="containsBlanks" dxfId="7" priority="2">
      <formula>LEN(TRIM(D82))=0</formula>
    </cfRule>
  </conditionalFormatting>
  <conditionalFormatting sqref="D85:D87">
    <cfRule type="containsBlanks" dxfId="6" priority="3">
      <formula>LEN(TRIM(D85))=0</formula>
    </cfRule>
  </conditionalFormatting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6439-EF7B-409F-836B-ADD827C2CFB1}">
  <dimension ref="A1:E46"/>
  <sheetViews>
    <sheetView workbookViewId="0">
      <selection activeCell="D45" sqref="D45"/>
    </sheetView>
  </sheetViews>
  <sheetFormatPr baseColWidth="10" defaultRowHeight="15" x14ac:dyDescent="0.25"/>
  <cols>
    <col min="1" max="1" width="44.7109375" customWidth="1"/>
    <col min="2" max="4" width="12.7109375" customWidth="1"/>
  </cols>
  <sheetData>
    <row r="1" spans="1:5" ht="26.25" x14ac:dyDescent="0.4">
      <c r="A1" s="6" t="s">
        <v>18</v>
      </c>
      <c r="B1" s="6"/>
    </row>
    <row r="2" spans="1:5" ht="26.25" x14ac:dyDescent="0.4">
      <c r="A2" s="14" t="s">
        <v>33</v>
      </c>
      <c r="B2" s="14"/>
    </row>
    <row r="3" spans="1:5" ht="249.95" customHeight="1" x14ac:dyDescent="0.25"/>
    <row r="4" spans="1:5" x14ac:dyDescent="0.25">
      <c r="A4" s="7" t="s">
        <v>23</v>
      </c>
      <c r="B4" s="7"/>
      <c r="C4" s="17"/>
      <c r="D4" s="17"/>
    </row>
    <row r="5" spans="1:5" x14ac:dyDescent="0.25">
      <c r="B5" s="1" t="s">
        <v>55</v>
      </c>
      <c r="C5" s="1" t="s">
        <v>9</v>
      </c>
      <c r="D5" s="1" t="s">
        <v>0</v>
      </c>
    </row>
    <row r="6" spans="1:5" hidden="1" x14ac:dyDescent="0.25">
      <c r="A6" s="18" t="s">
        <v>2</v>
      </c>
      <c r="B6" s="18" t="s">
        <v>37</v>
      </c>
      <c r="C6" s="18"/>
      <c r="D6" s="18">
        <v>35</v>
      </c>
    </row>
    <row r="7" spans="1:5" hidden="1" x14ac:dyDescent="0.25">
      <c r="A7" s="18" t="s">
        <v>3</v>
      </c>
      <c r="B7" s="18" t="s">
        <v>37</v>
      </c>
      <c r="C7" s="18" t="s">
        <v>10</v>
      </c>
      <c r="D7" s="18">
        <v>7</v>
      </c>
    </row>
    <row r="8" spans="1:5" hidden="1" x14ac:dyDescent="0.25">
      <c r="A8" s="18" t="s">
        <v>4</v>
      </c>
      <c r="B8" s="18" t="s">
        <v>43</v>
      </c>
      <c r="C8" s="18" t="s">
        <v>11</v>
      </c>
      <c r="D8" s="18">
        <v>10.5</v>
      </c>
    </row>
    <row r="9" spans="1:5" hidden="1" x14ac:dyDescent="0.25">
      <c r="A9" s="2" t="s">
        <v>5</v>
      </c>
      <c r="B9" s="2"/>
      <c r="C9" s="2" t="s">
        <v>12</v>
      </c>
      <c r="D9" s="10">
        <f>D6-D7+D8</f>
        <v>38.5</v>
      </c>
    </row>
    <row r="10" spans="1:5" hidden="1" x14ac:dyDescent="0.25"/>
    <row r="11" spans="1:5" hidden="1" x14ac:dyDescent="0.25">
      <c r="A11" s="19" t="s">
        <v>14</v>
      </c>
      <c r="B11" s="19" t="s">
        <v>38</v>
      </c>
      <c r="C11" s="19" t="s">
        <v>13</v>
      </c>
      <c r="D11" s="13">
        <v>65</v>
      </c>
      <c r="E11" t="s">
        <v>20</v>
      </c>
    </row>
    <row r="12" spans="1:5" hidden="1" x14ac:dyDescent="0.25">
      <c r="A12" s="19"/>
      <c r="B12" s="19"/>
      <c r="C12" s="19" t="s">
        <v>15</v>
      </c>
      <c r="D12" s="19">
        <v>100</v>
      </c>
    </row>
    <row r="13" spans="1:5" hidden="1" x14ac:dyDescent="0.25">
      <c r="A13" s="3"/>
      <c r="B13" s="3"/>
      <c r="C13" s="3" t="s">
        <v>16</v>
      </c>
      <c r="D13" s="9">
        <f>D9*D11/D12</f>
        <v>25.024999999999999</v>
      </c>
    </row>
    <row r="14" spans="1:5" hidden="1" x14ac:dyDescent="0.25"/>
    <row r="15" spans="1:5" hidden="1" x14ac:dyDescent="0.25">
      <c r="A15" s="20" t="s">
        <v>6</v>
      </c>
      <c r="B15" s="20" t="s">
        <v>39</v>
      </c>
      <c r="C15" s="20" t="s">
        <v>11</v>
      </c>
      <c r="D15" s="20">
        <v>12</v>
      </c>
      <c r="E15" t="s">
        <v>19</v>
      </c>
    </row>
    <row r="16" spans="1:5" hidden="1" x14ac:dyDescent="0.25">
      <c r="A16" s="20" t="s">
        <v>7</v>
      </c>
      <c r="B16" s="20" t="s">
        <v>40</v>
      </c>
      <c r="C16" s="20" t="s">
        <v>13</v>
      </c>
      <c r="D16" s="8">
        <v>0</v>
      </c>
    </row>
    <row r="17" spans="1:4" hidden="1" x14ac:dyDescent="0.25">
      <c r="A17" s="4"/>
      <c r="B17" s="4"/>
      <c r="C17" s="4" t="s">
        <v>16</v>
      </c>
      <c r="D17" s="11">
        <f>D13+(D15*D16)</f>
        <v>25.024999999999999</v>
      </c>
    </row>
    <row r="18" spans="1:4" hidden="1" x14ac:dyDescent="0.25"/>
    <row r="19" spans="1:4" x14ac:dyDescent="0.25">
      <c r="A19" s="21" t="s">
        <v>1</v>
      </c>
      <c r="B19" s="21" t="s">
        <v>41</v>
      </c>
      <c r="C19" s="21" t="s">
        <v>13</v>
      </c>
      <c r="D19" s="5"/>
    </row>
    <row r="20" spans="1:4" x14ac:dyDescent="0.25">
      <c r="A20" s="21" t="s">
        <v>8</v>
      </c>
      <c r="B20" s="21" t="s">
        <v>42</v>
      </c>
      <c r="C20" s="21" t="s">
        <v>17</v>
      </c>
      <c r="D20" s="5"/>
    </row>
    <row r="21" spans="1:4" x14ac:dyDescent="0.25">
      <c r="A21" s="21" t="s">
        <v>53</v>
      </c>
      <c r="B21" s="21" t="s">
        <v>36</v>
      </c>
      <c r="C21" s="21" t="s">
        <v>17</v>
      </c>
      <c r="D21" s="5"/>
    </row>
    <row r="22" spans="1:4" hidden="1" x14ac:dyDescent="0.25">
      <c r="A22" s="21"/>
      <c r="B22" s="21" t="s">
        <v>43</v>
      </c>
      <c r="C22" s="21" t="s">
        <v>13</v>
      </c>
      <c r="D22" s="21">
        <v>10</v>
      </c>
    </row>
    <row r="23" spans="1:4" x14ac:dyDescent="0.25">
      <c r="A23" s="12" t="s">
        <v>45</v>
      </c>
      <c r="B23" s="12" t="s">
        <v>44</v>
      </c>
      <c r="C23" s="12" t="s">
        <v>12</v>
      </c>
      <c r="D23" s="15" t="e">
        <f>D17*D19/D20/D21*D22</f>
        <v>#DIV/0!</v>
      </c>
    </row>
    <row r="24" spans="1:4" x14ac:dyDescent="0.25">
      <c r="A24" s="21" t="s">
        <v>57</v>
      </c>
      <c r="B24" s="21" t="s">
        <v>44</v>
      </c>
      <c r="C24" s="21" t="s">
        <v>16</v>
      </c>
      <c r="D24" s="16" t="e">
        <f>SQRT((4*D23)/PI())</f>
        <v>#DIV/0!</v>
      </c>
    </row>
    <row r="26" spans="1:4" x14ac:dyDescent="0.25">
      <c r="A26" s="7" t="s">
        <v>35</v>
      </c>
      <c r="B26" s="7"/>
      <c r="C26" s="17"/>
      <c r="D26" s="17"/>
    </row>
    <row r="27" spans="1:4" x14ac:dyDescent="0.25">
      <c r="C27" s="1" t="s">
        <v>9</v>
      </c>
      <c r="D27" s="1" t="s">
        <v>0</v>
      </c>
    </row>
    <row r="28" spans="1:4" hidden="1" x14ac:dyDescent="0.25">
      <c r="A28" s="18" t="s">
        <v>2</v>
      </c>
      <c r="B28" s="18" t="s">
        <v>37</v>
      </c>
      <c r="C28" s="18"/>
      <c r="D28" s="18">
        <v>35</v>
      </c>
    </row>
    <row r="29" spans="1:4" hidden="1" x14ac:dyDescent="0.25">
      <c r="A29" s="18" t="s">
        <v>3</v>
      </c>
      <c r="B29" s="18" t="s">
        <v>37</v>
      </c>
      <c r="C29" s="18" t="s">
        <v>10</v>
      </c>
      <c r="D29" s="18">
        <v>7</v>
      </c>
    </row>
    <row r="30" spans="1:4" hidden="1" x14ac:dyDescent="0.25">
      <c r="A30" s="18" t="s">
        <v>4</v>
      </c>
      <c r="B30" s="18" t="s">
        <v>43</v>
      </c>
      <c r="C30" s="18" t="s">
        <v>11</v>
      </c>
      <c r="D30" s="18">
        <v>10.5</v>
      </c>
    </row>
    <row r="31" spans="1:4" hidden="1" x14ac:dyDescent="0.25">
      <c r="A31" s="2" t="s">
        <v>5</v>
      </c>
      <c r="B31" s="2"/>
      <c r="C31" s="2" t="s">
        <v>12</v>
      </c>
      <c r="D31" s="10">
        <f>D28-D29+D30</f>
        <v>38.5</v>
      </c>
    </row>
    <row r="32" spans="1:4" hidden="1" x14ac:dyDescent="0.25"/>
    <row r="33" spans="1:4" hidden="1" x14ac:dyDescent="0.25">
      <c r="A33" s="19" t="s">
        <v>14</v>
      </c>
      <c r="B33" s="19" t="s">
        <v>38</v>
      </c>
      <c r="C33" s="19" t="s">
        <v>13</v>
      </c>
      <c r="D33" s="13">
        <v>35</v>
      </c>
    </row>
    <row r="34" spans="1:4" hidden="1" x14ac:dyDescent="0.25">
      <c r="A34" s="19"/>
      <c r="B34" s="19"/>
      <c r="C34" s="19" t="s">
        <v>15</v>
      </c>
      <c r="D34" s="19">
        <v>100</v>
      </c>
    </row>
    <row r="35" spans="1:4" hidden="1" x14ac:dyDescent="0.25">
      <c r="A35" s="3"/>
      <c r="B35" s="3"/>
      <c r="C35" s="3" t="s">
        <v>16</v>
      </c>
      <c r="D35" s="9">
        <f>D31*D33/D34</f>
        <v>13.475</v>
      </c>
    </row>
    <row r="36" spans="1:4" hidden="1" x14ac:dyDescent="0.25"/>
    <row r="37" spans="1:4" x14ac:dyDescent="0.25">
      <c r="A37" s="20" t="s">
        <v>52</v>
      </c>
      <c r="B37" s="20" t="s">
        <v>39</v>
      </c>
      <c r="C37" s="20" t="s">
        <v>11</v>
      </c>
      <c r="D37" s="20">
        <v>12</v>
      </c>
    </row>
    <row r="38" spans="1:4" x14ac:dyDescent="0.25">
      <c r="A38" s="20" t="s">
        <v>50</v>
      </c>
      <c r="B38" s="20" t="s">
        <v>40</v>
      </c>
      <c r="C38" s="20" t="s">
        <v>13</v>
      </c>
      <c r="D38" s="5"/>
    </row>
    <row r="39" spans="1:4" x14ac:dyDescent="0.25">
      <c r="A39" s="4" t="s">
        <v>56</v>
      </c>
      <c r="B39" s="4" t="s">
        <v>37</v>
      </c>
      <c r="C39" s="4" t="s">
        <v>16</v>
      </c>
      <c r="D39" s="11">
        <f>D35+(D37*D38)</f>
        <v>13.475</v>
      </c>
    </row>
    <row r="41" spans="1:4" x14ac:dyDescent="0.25">
      <c r="A41" s="21" t="s">
        <v>1</v>
      </c>
      <c r="B41" s="21" t="s">
        <v>41</v>
      </c>
      <c r="C41" s="21" t="s">
        <v>13</v>
      </c>
      <c r="D41" s="5">
        <f>D19</f>
        <v>0</v>
      </c>
    </row>
    <row r="42" spans="1:4" x14ac:dyDescent="0.25">
      <c r="A42" s="21" t="s">
        <v>8</v>
      </c>
      <c r="B42" s="21" t="s">
        <v>42</v>
      </c>
      <c r="C42" s="21" t="s">
        <v>17</v>
      </c>
      <c r="D42" s="5"/>
    </row>
    <row r="43" spans="1:4" x14ac:dyDescent="0.25">
      <c r="A43" s="21" t="s">
        <v>53</v>
      </c>
      <c r="B43" s="21" t="s">
        <v>36</v>
      </c>
      <c r="C43" s="21" t="s">
        <v>17</v>
      </c>
      <c r="D43" s="5"/>
    </row>
    <row r="44" spans="1:4" hidden="1" x14ac:dyDescent="0.25">
      <c r="A44" s="21"/>
      <c r="B44" s="21" t="s">
        <v>43</v>
      </c>
      <c r="C44" s="21" t="s">
        <v>13</v>
      </c>
      <c r="D44" s="21">
        <v>10</v>
      </c>
    </row>
    <row r="45" spans="1:4" x14ac:dyDescent="0.25">
      <c r="A45" s="12" t="s">
        <v>45</v>
      </c>
      <c r="B45" s="12" t="s">
        <v>44</v>
      </c>
      <c r="C45" s="12" t="s">
        <v>12</v>
      </c>
      <c r="D45" s="15" t="e">
        <f>D39*D41/D42/D43*D44</f>
        <v>#DIV/0!</v>
      </c>
    </row>
    <row r="46" spans="1:4" x14ac:dyDescent="0.25">
      <c r="A46" s="21" t="s">
        <v>57</v>
      </c>
      <c r="B46" s="21" t="s">
        <v>44</v>
      </c>
      <c r="C46" s="21" t="s">
        <v>16</v>
      </c>
      <c r="D46" s="16" t="e">
        <f>SQRT((4*D45)/PI())</f>
        <v>#DIV/0!</v>
      </c>
    </row>
  </sheetData>
  <conditionalFormatting sqref="D19:D21">
    <cfRule type="containsBlanks" dxfId="5" priority="4">
      <formula>LEN(TRIM(D19))=0</formula>
    </cfRule>
  </conditionalFormatting>
  <conditionalFormatting sqref="D38">
    <cfRule type="containsBlanks" dxfId="4" priority="1">
      <formula>LEN(TRIM(D38))=0</formula>
    </cfRule>
  </conditionalFormatting>
  <conditionalFormatting sqref="D41:D43">
    <cfRule type="containsBlanks" dxfId="3" priority="2">
      <formula>LEN(TRIM(D41))=0</formula>
    </cfRule>
  </conditionalFormatting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DAD3-1BBA-46E6-8B74-CCB8EE7A10F1}">
  <dimension ref="A1:E46"/>
  <sheetViews>
    <sheetView zoomScale="76" zoomScaleNormal="60" workbookViewId="0">
      <selection activeCell="H60" sqref="H60"/>
    </sheetView>
  </sheetViews>
  <sheetFormatPr baseColWidth="10" defaultRowHeight="15" x14ac:dyDescent="0.25"/>
  <cols>
    <col min="1" max="1" width="44.7109375" customWidth="1"/>
    <col min="2" max="4" width="12.7109375" customWidth="1"/>
  </cols>
  <sheetData>
    <row r="1" spans="1:5" ht="26.25" x14ac:dyDescent="0.4">
      <c r="A1" s="6" t="s">
        <v>18</v>
      </c>
      <c r="B1" s="6"/>
    </row>
    <row r="2" spans="1:5" ht="26.25" x14ac:dyDescent="0.4">
      <c r="A2" s="14" t="s">
        <v>34</v>
      </c>
      <c r="B2" s="14"/>
    </row>
    <row r="3" spans="1:5" ht="249.95" customHeight="1" x14ac:dyDescent="0.25"/>
    <row r="4" spans="1:5" x14ac:dyDescent="0.25">
      <c r="A4" s="7" t="s">
        <v>28</v>
      </c>
      <c r="B4" s="7"/>
      <c r="C4" s="17"/>
      <c r="D4" s="17"/>
    </row>
    <row r="5" spans="1:5" x14ac:dyDescent="0.25">
      <c r="B5" s="1" t="s">
        <v>55</v>
      </c>
      <c r="C5" s="1" t="s">
        <v>9</v>
      </c>
      <c r="D5" s="1" t="s">
        <v>0</v>
      </c>
    </row>
    <row r="6" spans="1:5" hidden="1" x14ac:dyDescent="0.25">
      <c r="A6" s="18" t="s">
        <v>2</v>
      </c>
      <c r="B6" s="18" t="s">
        <v>37</v>
      </c>
      <c r="C6" s="18"/>
      <c r="D6" s="18">
        <v>35</v>
      </c>
    </row>
    <row r="7" spans="1:5" hidden="1" x14ac:dyDescent="0.25">
      <c r="A7" s="18" t="s">
        <v>3</v>
      </c>
      <c r="B7" s="18" t="s">
        <v>37</v>
      </c>
      <c r="C7" s="18" t="s">
        <v>10</v>
      </c>
      <c r="D7" s="18">
        <v>7</v>
      </c>
    </row>
    <row r="8" spans="1:5" hidden="1" x14ac:dyDescent="0.25">
      <c r="A8" s="18" t="s">
        <v>4</v>
      </c>
      <c r="B8" s="18" t="s">
        <v>43</v>
      </c>
      <c r="C8" s="18" t="s">
        <v>11</v>
      </c>
      <c r="D8" s="18">
        <v>10.5</v>
      </c>
    </row>
    <row r="9" spans="1:5" hidden="1" x14ac:dyDescent="0.25">
      <c r="A9" s="2" t="s">
        <v>5</v>
      </c>
      <c r="B9" s="2"/>
      <c r="C9" s="2" t="s">
        <v>12</v>
      </c>
      <c r="D9" s="10">
        <f>D6-D7+D8</f>
        <v>38.5</v>
      </c>
    </row>
    <row r="10" spans="1:5" hidden="1" x14ac:dyDescent="0.25"/>
    <row r="11" spans="1:5" hidden="1" x14ac:dyDescent="0.25">
      <c r="A11" s="19" t="s">
        <v>14</v>
      </c>
      <c r="B11" s="19" t="s">
        <v>38</v>
      </c>
      <c r="C11" s="19" t="s">
        <v>13</v>
      </c>
      <c r="D11" s="13">
        <v>65</v>
      </c>
      <c r="E11" t="s">
        <v>20</v>
      </c>
    </row>
    <row r="12" spans="1:5" hidden="1" x14ac:dyDescent="0.25">
      <c r="A12" s="19"/>
      <c r="B12" s="19"/>
      <c r="C12" s="19" t="s">
        <v>15</v>
      </c>
      <c r="D12" s="19">
        <v>100</v>
      </c>
    </row>
    <row r="13" spans="1:5" hidden="1" x14ac:dyDescent="0.25">
      <c r="A13" s="3"/>
      <c r="B13" s="3"/>
      <c r="C13" s="3" t="s">
        <v>16</v>
      </c>
      <c r="D13" s="9">
        <f>D9*D11/D12</f>
        <v>25.024999999999999</v>
      </c>
    </row>
    <row r="14" spans="1:5" hidden="1" x14ac:dyDescent="0.25"/>
    <row r="15" spans="1:5" x14ac:dyDescent="0.25">
      <c r="A15" s="20" t="s">
        <v>52</v>
      </c>
      <c r="B15" s="20" t="s">
        <v>39</v>
      </c>
      <c r="C15" s="20" t="s">
        <v>11</v>
      </c>
      <c r="D15" s="20">
        <v>12</v>
      </c>
      <c r="E15" t="s">
        <v>19</v>
      </c>
    </row>
    <row r="16" spans="1:5" x14ac:dyDescent="0.25">
      <c r="A16" s="20" t="s">
        <v>50</v>
      </c>
      <c r="B16" s="20" t="s">
        <v>40</v>
      </c>
      <c r="C16" s="20" t="s">
        <v>13</v>
      </c>
      <c r="D16" s="8"/>
    </row>
    <row r="17" spans="1:4" x14ac:dyDescent="0.25">
      <c r="A17" s="4" t="s">
        <v>56</v>
      </c>
      <c r="B17" s="4" t="s">
        <v>37</v>
      </c>
      <c r="C17" s="4" t="s">
        <v>16</v>
      </c>
      <c r="D17" s="11">
        <f>D13+(D15*D16)</f>
        <v>25.024999999999999</v>
      </c>
    </row>
    <row r="19" spans="1:4" x14ac:dyDescent="0.25">
      <c r="A19" s="21" t="s">
        <v>1</v>
      </c>
      <c r="B19" s="21" t="s">
        <v>41</v>
      </c>
      <c r="C19" s="21" t="s">
        <v>13</v>
      </c>
      <c r="D19" s="5"/>
    </row>
    <row r="20" spans="1:4" x14ac:dyDescent="0.25">
      <c r="A20" s="21" t="s">
        <v>8</v>
      </c>
      <c r="B20" s="21" t="s">
        <v>42</v>
      </c>
      <c r="C20" s="21" t="s">
        <v>17</v>
      </c>
      <c r="D20" s="5"/>
    </row>
    <row r="21" spans="1:4" x14ac:dyDescent="0.25">
      <c r="A21" s="21" t="s">
        <v>53</v>
      </c>
      <c r="B21" s="21" t="s">
        <v>36</v>
      </c>
      <c r="C21" s="21" t="s">
        <v>17</v>
      </c>
      <c r="D21" s="5"/>
    </row>
    <row r="22" spans="1:4" hidden="1" x14ac:dyDescent="0.25">
      <c r="A22" s="21"/>
      <c r="B22" s="21" t="s">
        <v>43</v>
      </c>
      <c r="C22" s="21" t="s">
        <v>13</v>
      </c>
      <c r="D22" s="21">
        <v>10</v>
      </c>
    </row>
    <row r="23" spans="1:4" x14ac:dyDescent="0.25">
      <c r="A23" s="12" t="s">
        <v>54</v>
      </c>
      <c r="B23" s="12" t="s">
        <v>44</v>
      </c>
      <c r="C23" s="12" t="s">
        <v>12</v>
      </c>
      <c r="D23" s="15" t="e">
        <f>D17*D19/D20/D21*D22</f>
        <v>#DIV/0!</v>
      </c>
    </row>
    <row r="24" spans="1:4" x14ac:dyDescent="0.25">
      <c r="A24" s="21" t="s">
        <v>57</v>
      </c>
      <c r="B24" s="21" t="s">
        <v>44</v>
      </c>
      <c r="C24" s="21" t="s">
        <v>16</v>
      </c>
      <c r="D24" s="16" t="e">
        <f>SQRT((4*D23)/PI())</f>
        <v>#DIV/0!</v>
      </c>
    </row>
    <row r="26" spans="1:4" x14ac:dyDescent="0.25">
      <c r="A26" s="7" t="s">
        <v>24</v>
      </c>
      <c r="B26" s="7"/>
      <c r="C26" s="17"/>
      <c r="D26" s="17"/>
    </row>
    <row r="27" spans="1:4" x14ac:dyDescent="0.25">
      <c r="C27" s="1" t="s">
        <v>9</v>
      </c>
      <c r="D27" s="1" t="s">
        <v>0</v>
      </c>
    </row>
    <row r="28" spans="1:4" hidden="1" x14ac:dyDescent="0.25">
      <c r="A28" s="18" t="s">
        <v>2</v>
      </c>
      <c r="B28" s="18" t="s">
        <v>37</v>
      </c>
      <c r="C28" s="18"/>
      <c r="D28" s="18">
        <v>35</v>
      </c>
    </row>
    <row r="29" spans="1:4" hidden="1" x14ac:dyDescent="0.25">
      <c r="A29" s="18" t="s">
        <v>3</v>
      </c>
      <c r="B29" s="18" t="s">
        <v>37</v>
      </c>
      <c r="C29" s="18" t="s">
        <v>10</v>
      </c>
      <c r="D29" s="18">
        <v>7</v>
      </c>
    </row>
    <row r="30" spans="1:4" hidden="1" x14ac:dyDescent="0.25">
      <c r="A30" s="18" t="s">
        <v>4</v>
      </c>
      <c r="B30" s="18" t="s">
        <v>43</v>
      </c>
      <c r="C30" s="18" t="s">
        <v>11</v>
      </c>
      <c r="D30" s="18">
        <v>10.5</v>
      </c>
    </row>
    <row r="31" spans="1:4" hidden="1" x14ac:dyDescent="0.25">
      <c r="A31" s="2" t="s">
        <v>5</v>
      </c>
      <c r="B31" s="2"/>
      <c r="C31" s="2" t="s">
        <v>12</v>
      </c>
      <c r="D31" s="10">
        <f>D28-D29+D30</f>
        <v>38.5</v>
      </c>
    </row>
    <row r="32" spans="1:4" hidden="1" x14ac:dyDescent="0.25"/>
    <row r="33" spans="1:5" hidden="1" x14ac:dyDescent="0.25">
      <c r="A33" s="19" t="s">
        <v>14</v>
      </c>
      <c r="B33" s="19" t="s">
        <v>38</v>
      </c>
      <c r="C33" s="19" t="s">
        <v>13</v>
      </c>
      <c r="D33" s="13">
        <v>35</v>
      </c>
      <c r="E33" t="s">
        <v>21</v>
      </c>
    </row>
    <row r="34" spans="1:5" hidden="1" x14ac:dyDescent="0.25">
      <c r="A34" s="19"/>
      <c r="B34" s="19"/>
      <c r="C34" s="19" t="s">
        <v>15</v>
      </c>
      <c r="D34" s="19">
        <v>100</v>
      </c>
    </row>
    <row r="35" spans="1:5" hidden="1" x14ac:dyDescent="0.25">
      <c r="A35" s="3"/>
      <c r="B35" s="3"/>
      <c r="C35" s="3" t="s">
        <v>16</v>
      </c>
      <c r="D35" s="9">
        <f>D31*D33/D34</f>
        <v>13.475</v>
      </c>
    </row>
    <row r="36" spans="1:5" hidden="1" x14ac:dyDescent="0.25"/>
    <row r="37" spans="1:5" hidden="1" x14ac:dyDescent="0.25">
      <c r="A37" s="20" t="s">
        <v>6</v>
      </c>
      <c r="B37" s="20" t="s">
        <v>39</v>
      </c>
      <c r="C37" s="20" t="s">
        <v>11</v>
      </c>
      <c r="D37" s="20">
        <v>12</v>
      </c>
      <c r="E37" t="s">
        <v>22</v>
      </c>
    </row>
    <row r="38" spans="1:5" hidden="1" x14ac:dyDescent="0.25">
      <c r="A38" s="20" t="s">
        <v>7</v>
      </c>
      <c r="B38" s="20" t="s">
        <v>40</v>
      </c>
      <c r="C38" s="20" t="s">
        <v>13</v>
      </c>
      <c r="D38" s="8">
        <v>0</v>
      </c>
    </row>
    <row r="39" spans="1:5" hidden="1" x14ac:dyDescent="0.25">
      <c r="A39" s="4"/>
      <c r="B39" s="4"/>
      <c r="C39" s="4" t="s">
        <v>16</v>
      </c>
      <c r="D39" s="11">
        <f>D35+(D37*D38)</f>
        <v>13.475</v>
      </c>
    </row>
    <row r="40" spans="1:5" hidden="1" x14ac:dyDescent="0.25"/>
    <row r="41" spans="1:5" x14ac:dyDescent="0.25">
      <c r="A41" s="21" t="s">
        <v>1</v>
      </c>
      <c r="B41" s="21" t="s">
        <v>41</v>
      </c>
      <c r="C41" s="21" t="s">
        <v>13</v>
      </c>
      <c r="D41" s="5">
        <f>D19</f>
        <v>0</v>
      </c>
    </row>
    <row r="42" spans="1:5" x14ac:dyDescent="0.25">
      <c r="A42" s="21" t="s">
        <v>8</v>
      </c>
      <c r="B42" s="21" t="s">
        <v>42</v>
      </c>
      <c r="C42" s="21" t="s">
        <v>17</v>
      </c>
      <c r="D42" s="5"/>
    </row>
    <row r="43" spans="1:5" x14ac:dyDescent="0.25">
      <c r="A43" s="21" t="s">
        <v>53</v>
      </c>
      <c r="B43" s="21" t="s">
        <v>36</v>
      </c>
      <c r="C43" s="21" t="s">
        <v>17</v>
      </c>
      <c r="D43" s="5"/>
    </row>
    <row r="44" spans="1:5" hidden="1" x14ac:dyDescent="0.25">
      <c r="A44" s="21"/>
      <c r="B44" s="21" t="s">
        <v>43</v>
      </c>
      <c r="C44" s="21" t="s">
        <v>13</v>
      </c>
      <c r="D44" s="21">
        <v>10</v>
      </c>
    </row>
    <row r="45" spans="1:5" x14ac:dyDescent="0.25">
      <c r="A45" s="12" t="s">
        <v>45</v>
      </c>
      <c r="B45" s="12" t="s">
        <v>44</v>
      </c>
      <c r="C45" s="12" t="s">
        <v>12</v>
      </c>
      <c r="D45" s="15" t="e">
        <f>D39*D41/D42/D43*D44</f>
        <v>#DIV/0!</v>
      </c>
    </row>
    <row r="46" spans="1:5" x14ac:dyDescent="0.25">
      <c r="A46" s="21" t="s">
        <v>57</v>
      </c>
      <c r="B46" s="21" t="s">
        <v>44</v>
      </c>
      <c r="C46" s="21" t="s">
        <v>16</v>
      </c>
      <c r="D46" s="16" t="e">
        <f>SQRT((4*D45)/PI())</f>
        <v>#DIV/0!</v>
      </c>
    </row>
  </sheetData>
  <conditionalFormatting sqref="D16">
    <cfRule type="containsBlanks" dxfId="2" priority="1">
      <formula>LEN(TRIM(D16))=0</formula>
    </cfRule>
  </conditionalFormatting>
  <conditionalFormatting sqref="D19:D21">
    <cfRule type="containsBlanks" dxfId="1" priority="7">
      <formula>LEN(TRIM(D19))=0</formula>
    </cfRule>
  </conditionalFormatting>
  <conditionalFormatting sqref="D41:D43">
    <cfRule type="containsBlanks" dxfId="0" priority="3">
      <formula>LEN(TRIM(D41))=0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2-reihig, LH angebaut</vt:lpstr>
      <vt:lpstr>3-reihig, LH angebaut</vt:lpstr>
      <vt:lpstr>3-reihig, ohne LH</vt:lpstr>
      <vt:lpstr>4-reihig, LH angebaut</vt:lpstr>
      <vt:lpstr>2-reihig, LH kombiniert mit LG</vt:lpstr>
      <vt:lpstr>2-reihig LH integriert</vt:lpstr>
    </vt:vector>
  </TitlesOfParts>
  <Company>Kantonale Verwaltung Schwyz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 Siegwart</dc:creator>
  <cp:lastModifiedBy>Janina Siegwart</cp:lastModifiedBy>
  <dcterms:created xsi:type="dcterms:W3CDTF">2025-12-18T08:40:31Z</dcterms:created>
  <dcterms:modified xsi:type="dcterms:W3CDTF">2026-09-21T15:32:00Z</dcterms:modified>
</cp:coreProperties>
</file>